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NET-PC-214\Desktop\添付用\"/>
    </mc:Choice>
  </mc:AlternateContent>
  <xr:revisionPtr revIDLastSave="0" documentId="8_{0D67D5A5-36E7-4741-98F5-3124E2F12FE0}" xr6:coauthVersionLast="47" xr6:coauthVersionMax="47" xr10:uidLastSave="{00000000-0000-0000-0000-000000000000}"/>
  <bookViews>
    <workbookView xWindow="-120" yWindow="-120" windowWidth="29040" windowHeight="15840" activeTab="1" xr2:uid="{00000000-000D-0000-FFFF-FFFF00000000}"/>
  </bookViews>
  <sheets>
    <sheet name="利用申込み" sheetId="5" r:id="rId1"/>
    <sheet name="講座リスト" sheetId="1" r:id="rId2"/>
  </sheets>
  <definedNames>
    <definedName name="_xlnm._FilterDatabase" localSheetId="1" hidden="1">講座リスト!$A$29:$L$194</definedName>
    <definedName name="A・鋲袈十・順">#REF!</definedName>
    <definedName name="Contents_new">#REF!</definedName>
    <definedName name="_xlnm.Print_Area" localSheetId="0">利用申込み!$A$1:$J$72</definedName>
    <definedName name="コース">#REF!</definedName>
    <definedName name="コース内容">#REF!</definedName>
    <definedName name="コース名">#REF!</definedName>
    <definedName name="コース名１">#REF!</definedName>
    <definedName name="コース名一覧">#REF!</definedName>
    <definedName name="リスト0405">#REF!</definedName>
    <definedName name="リスト0405_2">#REF!</definedName>
    <definedName name="リスト2">#REF!</definedName>
    <definedName name="文字">#REF!</definedName>
    <definedName name="乱数">#REF!</definedName>
  </definedNames>
  <calcPr calcId="181029"/>
</workbook>
</file>

<file path=xl/calcChain.xml><?xml version="1.0" encoding="utf-8"?>
<calcChain xmlns="http://schemas.openxmlformats.org/spreadsheetml/2006/main">
  <c r="F26" i="1" l="1"/>
  <c r="F25" i="1"/>
  <c r="F27" i="1"/>
  <c r="F24" i="1"/>
  <c r="F23" i="1"/>
  <c r="H55" i="5"/>
  <c r="I55" i="5" s="1"/>
  <c r="D55" i="5"/>
  <c r="I54" i="5"/>
  <c r="H54" i="5"/>
  <c r="D54" i="5"/>
  <c r="H53" i="5"/>
  <c r="I53" i="5" s="1"/>
  <c r="D53" i="5"/>
  <c r="H52" i="5"/>
  <c r="I52" i="5" s="1"/>
  <c r="D52" i="5"/>
  <c r="H51" i="5"/>
  <c r="I51" i="5" s="1"/>
  <c r="D51" i="5"/>
  <c r="I50" i="5"/>
  <c r="H50" i="5"/>
  <c r="D50" i="5"/>
  <c r="H49" i="5"/>
  <c r="I49" i="5" s="1"/>
  <c r="D49" i="5"/>
  <c r="H48" i="5"/>
  <c r="I48" i="5" s="1"/>
  <c r="D48" i="5"/>
  <c r="H47" i="5"/>
  <c r="I47" i="5" s="1"/>
  <c r="D47" i="5"/>
  <c r="I46" i="5"/>
  <c r="H46" i="5"/>
  <c r="D46" i="5"/>
  <c r="H45" i="5"/>
  <c r="I45" i="5" s="1"/>
  <c r="D45" i="5"/>
  <c r="H44" i="5"/>
  <c r="I44" i="5" s="1"/>
  <c r="D44" i="5"/>
  <c r="H43" i="5"/>
  <c r="I43" i="5" s="1"/>
  <c r="D43" i="5"/>
  <c r="I42" i="5"/>
  <c r="H42" i="5"/>
  <c r="D42" i="5"/>
  <c r="H41" i="5"/>
  <c r="I41" i="5" s="1"/>
  <c r="D41" i="5"/>
  <c r="H40" i="5"/>
  <c r="I40" i="5" s="1"/>
  <c r="D40" i="5"/>
  <c r="H39" i="5"/>
  <c r="I39" i="5" s="1"/>
  <c r="D39" i="5"/>
  <c r="I38" i="5"/>
  <c r="H38" i="5"/>
  <c r="D38" i="5"/>
  <c r="H37" i="5"/>
  <c r="I37" i="5" s="1"/>
  <c r="D37" i="5"/>
  <c r="H36" i="5"/>
  <c r="I36" i="5" s="1"/>
  <c r="D36" i="5"/>
  <c r="H35" i="5"/>
  <c r="I35" i="5" s="1"/>
  <c r="D35" i="5"/>
  <c r="I34" i="5"/>
  <c r="H34" i="5"/>
  <c r="D34" i="5"/>
  <c r="H33" i="5"/>
  <c r="I33" i="5" s="1"/>
  <c r="D33" i="5"/>
  <c r="H32" i="5"/>
  <c r="I32" i="5" s="1"/>
  <c r="D32" i="5"/>
  <c r="H31" i="5"/>
  <c r="I31" i="5" s="1"/>
  <c r="D31" i="5"/>
  <c r="I30" i="5"/>
  <c r="H30" i="5"/>
  <c r="D30" i="5"/>
  <c r="H29" i="5"/>
  <c r="I29" i="5" s="1"/>
  <c r="D29" i="5"/>
  <c r="H28" i="5"/>
  <c r="I28" i="5" s="1"/>
  <c r="D28" i="5"/>
  <c r="H27" i="5"/>
  <c r="I27" i="5" s="1"/>
  <c r="D27" i="5"/>
  <c r="I26" i="5"/>
  <c r="H26" i="5"/>
  <c r="D26" i="5"/>
  <c r="H25" i="5"/>
  <c r="I25" i="5" s="1"/>
  <c r="D25" i="5"/>
  <c r="H24" i="5"/>
  <c r="I24" i="5" s="1"/>
  <c r="D24" i="5"/>
  <c r="I23" i="5"/>
  <c r="H23" i="5"/>
  <c r="D23" i="5"/>
  <c r="I22" i="5"/>
  <c r="H22" i="5"/>
  <c r="D22" i="5"/>
  <c r="H21" i="5"/>
  <c r="I21" i="5" s="1"/>
  <c r="D21" i="5"/>
  <c r="H20" i="5"/>
  <c r="I20" i="5" s="1"/>
  <c r="D20" i="5"/>
  <c r="I19" i="5"/>
  <c r="H19" i="5"/>
  <c r="D19" i="5"/>
  <c r="I18" i="5"/>
  <c r="H18" i="5"/>
  <c r="D18" i="5"/>
  <c r="H17" i="5"/>
  <c r="I17" i="5" s="1"/>
  <c r="D17" i="5"/>
  <c r="H16" i="5"/>
  <c r="I16" i="5" s="1"/>
  <c r="D16" i="5"/>
  <c r="F7" i="1" l="1"/>
  <c r="F8" i="1"/>
  <c r="F20" i="1"/>
  <c r="F19" i="1"/>
  <c r="F18" i="1"/>
  <c r="F17" i="1"/>
  <c r="F16" i="1"/>
  <c r="F15" i="1"/>
  <c r="F14" i="1"/>
  <c r="F13" i="1"/>
  <c r="F12" i="1"/>
  <c r="F11" i="1"/>
  <c r="F10" i="1"/>
  <c r="F9" i="1"/>
  <c r="H15" i="5" l="1"/>
  <c r="I15" i="5" s="1"/>
  <c r="D15" i="5"/>
  <c r="I56" i="5" l="1"/>
</calcChain>
</file>

<file path=xl/sharedStrings.xml><?xml version="1.0" encoding="utf-8"?>
<sst xmlns="http://schemas.openxmlformats.org/spreadsheetml/2006/main" count="1203" uniqueCount="678">
  <si>
    <t>ネクストエデュケーションシンク</t>
    <phoneticPr fontId="3"/>
  </si>
  <si>
    <t>【スキル診断】
社会人基礎力</t>
    <phoneticPr fontId="3"/>
  </si>
  <si>
    <t>出題分野や問題をITスキル標準Ver3 2011版に対応させたスキルチェックです。１回の受験でエントリーレベルからミドルレベルまでを簡単に測定することが可能です。同職種のスキル熟達度レベル0.0～5.9までを診断するツールとして最適です。情報処理技術者試験とも整合しています。</t>
    <phoneticPr fontId="3"/>
  </si>
  <si>
    <t>KBA1U84</t>
    <phoneticPr fontId="3"/>
  </si>
  <si>
    <t>ITSSレベルパネラーは、経済産業省策定のITスキル標準で定義されている「達成度指標」に忠実に対応し、パネルを押す感覚で簡単かつ短時間に、「達成度指標」に沿った業務実績・経験の登録ができるASPサービスです。 ITSSの全職種に対応します。</t>
    <phoneticPr fontId="3"/>
  </si>
  <si>
    <t>HBA1O46</t>
    <phoneticPr fontId="3"/>
  </si>
  <si>
    <t>ITSSレベルチェッカー　【ITSSV3 2008版】オールセットパック</t>
    <phoneticPr fontId="3"/>
  </si>
  <si>
    <t>-</t>
    <phoneticPr fontId="3"/>
  </si>
  <si>
    <t>スキルチェックWeb管理システム　NET-SCMS</t>
    <phoneticPr fontId="3"/>
  </si>
  <si>
    <t>スキルチェックなどのネクストエデュケーションシンクの診断コンテンツの結果データを集約し管理する企業、学校利用用途のツールです。
個人の診断結果から部署毎のデータの管理が可能。ソート機能やデータの抽出、ＣＳＶダウンロードなども可能です。人事システムとの連携やイントラ型のカスタマイズも可能。8</t>
    <phoneticPr fontId="3"/>
  </si>
  <si>
    <t>KBA1U72</t>
    <phoneticPr fontId="3"/>
  </si>
  <si>
    <t>NEC販売店様専用</t>
    <rPh sb="3" eb="7">
      <t>ハンバイテンサマ</t>
    </rPh>
    <rPh sb="7" eb="9">
      <t>センヨウ</t>
    </rPh>
    <phoneticPr fontId="3"/>
  </si>
  <si>
    <t>スキル診断/eラーニング講座受講お申込書</t>
    <phoneticPr fontId="3"/>
  </si>
  <si>
    <t>※必須項目</t>
    <rPh sb="1" eb="3">
      <t>ヒッス</t>
    </rPh>
    <rPh sb="3" eb="5">
      <t>コウモク</t>
    </rPh>
    <phoneticPr fontId="3"/>
  </si>
  <si>
    <t>※お申込日</t>
    <rPh sb="2" eb="4">
      <t>モウシコ</t>
    </rPh>
    <rPh sb="4" eb="5">
      <t>ヒ</t>
    </rPh>
    <phoneticPr fontId="3"/>
  </si>
  <si>
    <t>※フリガナ</t>
    <phoneticPr fontId="3"/>
  </si>
  <si>
    <t>所属／役職</t>
    <phoneticPr fontId="3"/>
  </si>
  <si>
    <t>※貴社名</t>
    <rPh sb="1" eb="3">
      <t>キシャ</t>
    </rPh>
    <rPh sb="3" eb="4">
      <t>メイ</t>
    </rPh>
    <phoneticPr fontId="3"/>
  </si>
  <si>
    <t>※フリガナ</t>
    <phoneticPr fontId="3"/>
  </si>
  <si>
    <t>※TEL</t>
    <phoneticPr fontId="3"/>
  </si>
  <si>
    <t>※研修責任者
（ご担当者）</t>
    <rPh sb="1" eb="3">
      <t>ケンシュウ</t>
    </rPh>
    <rPh sb="3" eb="6">
      <t>セキニンシャ</t>
    </rPh>
    <rPh sb="9" eb="12">
      <t>タントウシャ</t>
    </rPh>
    <phoneticPr fontId="3"/>
  </si>
  <si>
    <t>※メールアドレス</t>
    <phoneticPr fontId="3"/>
  </si>
  <si>
    <t>FAX</t>
    <phoneticPr fontId="3"/>
  </si>
  <si>
    <t>※</t>
    <phoneticPr fontId="3"/>
  </si>
  <si>
    <t>「講座コード」欄には別シートの講座リストに記載の講座コードをご記入ください。講座名と価格が自動的に記載されます</t>
    <phoneticPr fontId="3"/>
  </si>
  <si>
    <t>NO</t>
    <phoneticPr fontId="3"/>
  </si>
  <si>
    <t>講座コード</t>
    <rPh sb="0" eb="2">
      <t>コウザ</t>
    </rPh>
    <phoneticPr fontId="3"/>
  </si>
  <si>
    <t>受講講座</t>
    <rPh sb="0" eb="2">
      <t>ジュコウ</t>
    </rPh>
    <rPh sb="2" eb="4">
      <t>コウザ</t>
    </rPh>
    <phoneticPr fontId="3"/>
  </si>
  <si>
    <t>ご利用開始日</t>
    <rPh sb="1" eb="3">
      <t>リヨウ</t>
    </rPh>
    <rPh sb="3" eb="6">
      <t>カイシビ</t>
    </rPh>
    <phoneticPr fontId="3"/>
  </si>
  <si>
    <t>ご利用終了日</t>
    <rPh sb="1" eb="3">
      <t>リヨウ</t>
    </rPh>
    <rPh sb="3" eb="6">
      <t>シュウリョウビ</t>
    </rPh>
    <phoneticPr fontId="3"/>
  </si>
  <si>
    <t>数</t>
    <rPh sb="0" eb="1">
      <t>カズ</t>
    </rPh>
    <phoneticPr fontId="3"/>
  </si>
  <si>
    <t>販売店様向け特別価格（税込）</t>
    <rPh sb="0" eb="4">
      <t>ハンバイテンサマ</t>
    </rPh>
    <rPh sb="4" eb="5">
      <t>ム</t>
    </rPh>
    <rPh sb="6" eb="8">
      <t>トクベツ</t>
    </rPh>
    <rPh sb="8" eb="10">
      <t>カカク</t>
    </rPh>
    <rPh sb="11" eb="13">
      <t>ゼイコ</t>
    </rPh>
    <phoneticPr fontId="3"/>
  </si>
  <si>
    <t xml:space="preserve">
金額（税込）</t>
    <rPh sb="1" eb="3">
      <t>キンガク</t>
    </rPh>
    <rPh sb="4" eb="6">
      <t>ゼイコ</t>
    </rPh>
    <phoneticPr fontId="3"/>
  </si>
  <si>
    <t>例</t>
    <rPh sb="0" eb="1">
      <t>レイ</t>
    </rPh>
    <phoneticPr fontId="3"/>
  </si>
  <si>
    <t>KBA1U72</t>
    <phoneticPr fontId="3"/>
  </si>
  <si>
    <t>税込合計</t>
    <rPh sb="0" eb="2">
      <t>ゼイコミ</t>
    </rPh>
    <rPh sb="2" eb="4">
      <t>ゴウケイ</t>
    </rPh>
    <phoneticPr fontId="3"/>
  </si>
  <si>
    <t>通信欄</t>
    <rPh sb="0" eb="3">
      <t>ツウシンラン</t>
    </rPh>
    <phoneticPr fontId="3"/>
  </si>
  <si>
    <t>お申し込み・お問い合わせ先</t>
    <rPh sb="1" eb="2">
      <t>モウ</t>
    </rPh>
    <rPh sb="3" eb="4">
      <t>コ</t>
    </rPh>
    <rPh sb="7" eb="8">
      <t>ト</t>
    </rPh>
    <rPh sb="9" eb="10">
      <t>ア</t>
    </rPh>
    <rPh sb="12" eb="13">
      <t>サキ</t>
    </rPh>
    <phoneticPr fontId="3"/>
  </si>
  <si>
    <t>株式会社ネクストエデュケーションシンク　</t>
    <rPh sb="0" eb="4">
      <t>カブシキガイシャ</t>
    </rPh>
    <phoneticPr fontId="3"/>
  </si>
  <si>
    <t>,</t>
    <phoneticPr fontId="3"/>
  </si>
  <si>
    <t>NECパートナー企業様 特別サイト担当</t>
    <rPh sb="8" eb="11">
      <t>キギョウサマ</t>
    </rPh>
    <rPh sb="12" eb="13">
      <t>トク</t>
    </rPh>
    <rPh sb="13" eb="14">
      <t>ベツ</t>
    </rPh>
    <rPh sb="17" eb="19">
      <t>タントウ</t>
    </rPh>
    <phoneticPr fontId="3"/>
  </si>
  <si>
    <t>NET-SCMS</t>
  </si>
  <si>
    <t>1ヶ月</t>
    <rPh sb="2" eb="3">
      <t>ゲツ</t>
    </rPh>
    <phoneticPr fontId="3"/>
  </si>
  <si>
    <t>スキル診断・適性診断</t>
    <rPh sb="3" eb="5">
      <t>シンダン</t>
    </rPh>
    <rPh sb="6" eb="8">
      <t>テキセイ</t>
    </rPh>
    <rPh sb="8" eb="10">
      <t>シンダン</t>
    </rPh>
    <phoneticPr fontId="3"/>
  </si>
  <si>
    <t>用　　途</t>
    <rPh sb="0" eb="1">
      <t>ヨウ</t>
    </rPh>
    <rPh sb="3" eb="4">
      <t>ト</t>
    </rPh>
    <phoneticPr fontId="3"/>
  </si>
  <si>
    <t>講座コード</t>
  </si>
  <si>
    <t>分野名</t>
  </si>
  <si>
    <t>講座名</t>
    <phoneticPr fontId="3"/>
  </si>
  <si>
    <t>講座名（表示用）</t>
    <rPh sb="4" eb="7">
      <t>ヒョウジヨウ</t>
    </rPh>
    <phoneticPr fontId="3"/>
  </si>
  <si>
    <t>概要</t>
  </si>
  <si>
    <t>販売店特別価格
（税込）</t>
    <rPh sb="0" eb="3">
      <t>ハンバイテン</t>
    </rPh>
    <rPh sb="3" eb="5">
      <t>トクベツ</t>
    </rPh>
    <rPh sb="5" eb="7">
      <t>カカク</t>
    </rPh>
    <rPh sb="9" eb="11">
      <t>ゼイコ</t>
    </rPh>
    <phoneticPr fontId="3"/>
  </si>
  <si>
    <t>標準価格
（税込）</t>
    <rPh sb="0" eb="2">
      <t>ヒョウジュン</t>
    </rPh>
    <rPh sb="2" eb="4">
      <t>カカク</t>
    </rPh>
    <rPh sb="6" eb="8">
      <t>ゼイコ</t>
    </rPh>
    <phoneticPr fontId="3"/>
  </si>
  <si>
    <t>大学・専門学校</t>
    <rPh sb="0" eb="2">
      <t>ダイガク</t>
    </rPh>
    <rPh sb="3" eb="5">
      <t>センモン</t>
    </rPh>
    <rPh sb="5" eb="7">
      <t>ガッコウ</t>
    </rPh>
    <phoneticPr fontId="3"/>
  </si>
  <si>
    <t>採用診断</t>
    <rPh sb="0" eb="2">
      <t>サイヨウ</t>
    </rPh>
    <rPh sb="2" eb="4">
      <t>シンダン</t>
    </rPh>
    <phoneticPr fontId="3"/>
  </si>
  <si>
    <t>内定者教育</t>
    <rPh sb="0" eb="2">
      <t>ナイテイ</t>
    </rPh>
    <rPh sb="2" eb="3">
      <t>シャ</t>
    </rPh>
    <rPh sb="3" eb="5">
      <t>キョウイク</t>
    </rPh>
    <phoneticPr fontId="3"/>
  </si>
  <si>
    <t>新入社員教育</t>
    <rPh sb="0" eb="2">
      <t>シンニュウ</t>
    </rPh>
    <rPh sb="2" eb="4">
      <t>シャイン</t>
    </rPh>
    <rPh sb="4" eb="6">
      <t>キョウイク</t>
    </rPh>
    <phoneticPr fontId="3"/>
  </si>
  <si>
    <t>社内教育</t>
    <rPh sb="0" eb="2">
      <t>シャナイ</t>
    </rPh>
    <rPh sb="2" eb="4">
      <t>キョウイク</t>
    </rPh>
    <phoneticPr fontId="3"/>
  </si>
  <si>
    <t>管理職</t>
    <rPh sb="0" eb="2">
      <t>カンリ</t>
    </rPh>
    <rPh sb="2" eb="3">
      <t>ショク</t>
    </rPh>
    <phoneticPr fontId="3"/>
  </si>
  <si>
    <t>スキル診断</t>
    <rPh sb="3" eb="5">
      <t>シンダン</t>
    </rPh>
    <phoneticPr fontId="3"/>
  </si>
  <si>
    <t>ヒューマンスキル</t>
    <phoneticPr fontId="3"/>
  </si>
  <si>
    <t>コンピテンシー</t>
    <phoneticPr fontId="3"/>
  </si>
  <si>
    <t>適性診断</t>
    <rPh sb="0" eb="2">
      <t>テキセイ</t>
    </rPh>
    <rPh sb="2" eb="4">
      <t>シンダン</t>
    </rPh>
    <phoneticPr fontId="3"/>
  </si>
  <si>
    <t>適材適所配置</t>
    <rPh sb="0" eb="2">
      <t>テキザイ</t>
    </rPh>
    <rPh sb="2" eb="4">
      <t>テキショ</t>
    </rPh>
    <rPh sb="4" eb="6">
      <t>ハイチ</t>
    </rPh>
    <phoneticPr fontId="3"/>
  </si>
  <si>
    <t>資格対策教材</t>
    <rPh sb="0" eb="2">
      <t>シカク</t>
    </rPh>
    <rPh sb="2" eb="4">
      <t>タイサク</t>
    </rPh>
    <rPh sb="4" eb="6">
      <t>キョウザイ</t>
    </rPh>
    <phoneticPr fontId="3"/>
  </si>
  <si>
    <t>その他</t>
    <rPh sb="2" eb="3">
      <t>タ</t>
    </rPh>
    <phoneticPr fontId="3"/>
  </si>
  <si>
    <t>有効期間</t>
    <rPh sb="0" eb="2">
      <t>ユウコウ</t>
    </rPh>
    <rPh sb="2" eb="4">
      <t>キカン</t>
    </rPh>
    <phoneticPr fontId="3"/>
  </si>
  <si>
    <t>実施可能回数</t>
    <rPh sb="0" eb="2">
      <t>ジッシ</t>
    </rPh>
    <rPh sb="2" eb="4">
      <t>カノウ</t>
    </rPh>
    <rPh sb="4" eb="6">
      <t>カイスウ</t>
    </rPh>
    <phoneticPr fontId="3"/>
  </si>
  <si>
    <t>提供元</t>
  </si>
  <si>
    <t>【適性診断】
適性・適職診断</t>
  </si>
  <si>
    <t>●</t>
  </si>
  <si>
    <t>3ヶ月</t>
  </si>
  <si>
    <t>1回</t>
    <rPh sb="1" eb="2">
      <t>カイ</t>
    </rPh>
    <phoneticPr fontId="3"/>
  </si>
  <si>
    <t>ネクストエデュケーションシンク</t>
  </si>
  <si>
    <t>NET＊ASK　3.1 N（インターネット　SaaS(ASP)版）　リスク分析付</t>
    <rPh sb="31" eb="32">
      <t>バン</t>
    </rPh>
    <phoneticPr fontId="3"/>
  </si>
  <si>
    <r>
      <t>JBA1U68</t>
    </r>
    <r>
      <rPr>
        <sz val="10"/>
        <rFont val="ＭＳ Ｐゴシック"/>
        <family val="3"/>
        <charset val="128"/>
      </rPr>
      <t/>
    </r>
  </si>
  <si>
    <t>【コンピテンシー診断】
総合コンピテンシー</t>
    <rPh sb="8" eb="10">
      <t>シンダン</t>
    </rPh>
    <rPh sb="13" eb="15">
      <t>ソウゴウ</t>
    </rPh>
    <phoneticPr fontId="3"/>
  </si>
  <si>
    <t>人間力診断（ヒューマンポテンシャルチェッカー（HPC））</t>
    <rPh sb="0" eb="2">
      <t>ニンゲン</t>
    </rPh>
    <rPh sb="2" eb="3">
      <t>リョク</t>
    </rPh>
    <rPh sb="3" eb="5">
      <t>シンダン</t>
    </rPh>
    <phoneticPr fontId="3"/>
  </si>
  <si>
    <t>人間力診断（ヒューマンポテンシャルチェッカー（HPC））
（リーダー、マネージャ、管理職の人間力診断）</t>
  </si>
  <si>
    <t>「人間力」とは「社会に生きるための人間の魅力や能力」です。今まで可視化できなかった個々の人間力を 総合的に数値測定し、人間力のどの要素が優れていて、どの要素が不足するのかを示唆 します。また、不足している要素を改善するためには、どのような方法が最適なのか ヒントを提供します。組織で必要な人材の人間力レベルの診断をはじめ、モチベー ションがありポテンシャルの高い人材を採用し、育成するための評価指標として活用 できる画期的な診断ツールです。企業のリーダー、マネージャー、経営層に必要な人間力を統合的に診断。オプションで、組織分析、対応研修も可能。心理学博士・奥村幸治監修。</t>
  </si>
  <si>
    <r>
      <t>KBA1U86</t>
    </r>
    <r>
      <rPr>
        <sz val="10"/>
        <rFont val="ＭＳ Ｐゴシック"/>
        <family val="3"/>
        <charset val="128"/>
      </rPr>
      <t/>
    </r>
  </si>
  <si>
    <t>【コンピテンシー診断】
PMコンピテンシー</t>
    <rPh sb="8" eb="10">
      <t>シンダン</t>
    </rPh>
    <phoneticPr fontId="3"/>
  </si>
  <si>
    <t>PMコンピテンシーチェッカー</t>
    <phoneticPr fontId="3"/>
  </si>
  <si>
    <t>●</t>
    <phoneticPr fontId="3"/>
  </si>
  <si>
    <r>
      <t>JBA1U67</t>
    </r>
    <r>
      <rPr>
        <sz val="10"/>
        <rFont val="ＭＳ Ｐゴシック"/>
        <family val="3"/>
        <charset val="128"/>
      </rPr>
      <t/>
    </r>
  </si>
  <si>
    <t>社会人基礎力診断 Business</t>
    <rPh sb="0" eb="2">
      <t>シャカイ</t>
    </rPh>
    <rPh sb="2" eb="3">
      <t>ジン</t>
    </rPh>
    <rPh sb="3" eb="6">
      <t>キソリョク</t>
    </rPh>
    <rPh sb="6" eb="8">
      <t>シンダン</t>
    </rPh>
    <phoneticPr fontId="3"/>
  </si>
  <si>
    <t>社会人基礎力診断 Business
（社会人、若手社員のヒューマンスキル診断）</t>
  </si>
  <si>
    <t>ITSSレベルチェッカー【ITSSV3 2011版】マーケティング</t>
  </si>
  <si>
    <t>ITSSレベルチェッカー
　(ITSS　V3　2011対応版)
マーケティング</t>
  </si>
  <si>
    <t>KBA1U73</t>
  </si>
  <si>
    <t>ITSSレベルチェッカー【ITSSV3 2011版】セールス</t>
  </si>
  <si>
    <t>ITSSレベルチェッカー
(ITSS　V3　2011対応版)
セールス</t>
  </si>
  <si>
    <t>KBA1U74</t>
  </si>
  <si>
    <t>ITSSレベルチェッカー【ITSSV3 2011版】コンサルタント</t>
  </si>
  <si>
    <t>ITSSレベルチェッカー
(ITSS　V3　2011対応版)
コンサルタント</t>
  </si>
  <si>
    <t>KBA1U75</t>
  </si>
  <si>
    <t>ITSSレベルチェッカー【ITSSV3 2011版】ITアーキテクト</t>
  </si>
  <si>
    <t>ITSSレベルチェッカー
(ITSS　V3　2011対応版)
ITアーキテクト</t>
  </si>
  <si>
    <t>ITSSレベルチェッカー【ITSSV3 2011版】プロジェクトマネジメント</t>
  </si>
  <si>
    <t>ITSSレベルチェッカー
(ITSS　V3　2011対応版)
プロジェクトマネジメント</t>
  </si>
  <si>
    <t>ITSSレベルチェッカー【ITSSV3 2011版】ITスペシャリスト</t>
  </si>
  <si>
    <t>ITSSレベルチェッカー
(ITSS　V3　2011対応版)
ITスペシャリスト</t>
  </si>
  <si>
    <t>ITSSレベルチェッカー【ITSSV3 2011版】アプリケーションスペシャリスト</t>
  </si>
  <si>
    <t>ITSSレベルチェッカー
(ITSS　V3　2011対応版)
アプリケーションスペシャリスト</t>
  </si>
  <si>
    <t>KBA1U79</t>
  </si>
  <si>
    <t>ITSSレベルチェッカー【ITSSV3 2011版】ソフトウェアデベロップメント</t>
  </si>
  <si>
    <t>ITSSレベルチェッカー
(ITSS　V3　2011対応版)
ソフトウェアデベロップメント</t>
  </si>
  <si>
    <t>KBA1U80</t>
  </si>
  <si>
    <t>ITSSレベルチェッカー【ITSSV3 2011版】カスタマーサービス</t>
  </si>
  <si>
    <t>ITSSレベルチェッカー
(ITSS　V3　2011対応版)
カスタマーサービス</t>
  </si>
  <si>
    <t>KBA1U81</t>
  </si>
  <si>
    <t>ITSSレベルチェッカー【ITSSV3 2011版】ITサービスマネジメント</t>
  </si>
  <si>
    <t>ITSSレベルチェッカー
(ITSS　V3　2011対応版)
ITサービスマネジメント</t>
  </si>
  <si>
    <t>KBA1U82</t>
  </si>
  <si>
    <t>ITSSレベルチェッカー【ITSSV3 2011版】エデュケーション</t>
  </si>
  <si>
    <t>ITSSレベルチェッカー
(ITSS　V3　2011対応版)
エデュケーション</t>
  </si>
  <si>
    <t>ITSSレベルパネラー【ITSSV3 2011版】</t>
  </si>
  <si>
    <t>職種ごとにテストが分かれていた従来のITSSレベルチェッカーとは異なり、１人の受講者がログイン後に自らレベルを診断したい職種を選択可能に！
職種解説や人材イメージを参考にしながら、複数の職種(最大全11職種受検可能）を診断することが可能になりました。さらに達成度指標診断「ITSSレベルパネラー」も含まれており、スキル熟達度と達成度指標の両面から評価することができます。</t>
  </si>
  <si>
    <t>【管理ツール】
スキルチェック
Web管理システム</t>
  </si>
  <si>
    <r>
      <t>　　　</t>
    </r>
    <r>
      <rPr>
        <b/>
        <sz val="14"/>
        <color indexed="10"/>
        <rFont val="メイリオ"/>
        <family val="3"/>
        <charset val="128"/>
      </rPr>
      <t>色の着いているセルにご記入ください</t>
    </r>
    <rPh sb="3" eb="4">
      <t>イロ</t>
    </rPh>
    <rPh sb="5" eb="6">
      <t>ツ</t>
    </rPh>
    <rPh sb="14" eb="16">
      <t>キニュウ</t>
    </rPh>
    <phoneticPr fontId="3"/>
  </si>
  <si>
    <t>【スキル診断】
ITSSレベルチェッカー
【ITSS V3　2011対応】</t>
    <phoneticPr fontId="3"/>
  </si>
  <si>
    <t>ITSSレベルパネラー
(ITSS V3　2011対応版)</t>
    <phoneticPr fontId="3"/>
  </si>
  <si>
    <t>ITSSレベルチェッカー
オールセットパック
全11職種選択可能版
（ITSS V3　2011対応版）</t>
    <phoneticPr fontId="3"/>
  </si>
  <si>
    <t>TEL:03－5842－5148　</t>
    <phoneticPr fontId="3"/>
  </si>
  <si>
    <t>KBA1U76</t>
    <phoneticPr fontId="3"/>
  </si>
  <si>
    <t>KBA1U77</t>
    <phoneticPr fontId="3"/>
  </si>
  <si>
    <t>KBA1U78</t>
    <phoneticPr fontId="3"/>
  </si>
  <si>
    <t>　　　 年　　　月　　　日</t>
    <rPh sb="4" eb="5">
      <t>ネン</t>
    </rPh>
    <rPh sb="8" eb="9">
      <t>ツキ</t>
    </rPh>
    <rPh sb="12" eb="13">
      <t>ニチ</t>
    </rPh>
    <phoneticPr fontId="3"/>
  </si>
  <si>
    <t>3回</t>
    <rPh sb="1" eb="2">
      <t>カイ</t>
    </rPh>
    <phoneticPr fontId="3"/>
  </si>
  <si>
    <t>講座名</t>
  </si>
  <si>
    <t>販売店特別価格</t>
    <rPh sb="0" eb="3">
      <t>ハンバイテン</t>
    </rPh>
    <rPh sb="3" eb="5">
      <t>トクベツ</t>
    </rPh>
    <rPh sb="5" eb="7">
      <t>カカク</t>
    </rPh>
    <phoneticPr fontId="3"/>
  </si>
  <si>
    <t>標準価格(税込)</t>
    <rPh sb="0" eb="2">
      <t>ヒョウジュン</t>
    </rPh>
    <rPh sb="2" eb="4">
      <t>カカク</t>
    </rPh>
    <rPh sb="5" eb="7">
      <t>ゼイコミ</t>
    </rPh>
    <phoneticPr fontId="3"/>
  </si>
  <si>
    <t>学習期間</t>
    <rPh sb="0" eb="2">
      <t>ガクシュウ</t>
    </rPh>
    <rPh sb="2" eb="4">
      <t>キカン</t>
    </rPh>
    <phoneticPr fontId="3"/>
  </si>
  <si>
    <t>12ヶ月</t>
  </si>
  <si>
    <t>ITスキル／その他</t>
    <phoneticPr fontId="3"/>
  </si>
  <si>
    <t>GTA1Q23</t>
  </si>
  <si>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</si>
  <si>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4か月</t>
  </si>
  <si>
    <t>産業能率大学</t>
  </si>
  <si>
    <t>GTA1Q24</t>
  </si>
  <si>
    <t>生産部門のマネジャーに求められる管理技術を体系的に学びます。製造活動の管理に必要な知識を学び、基本的な管理技術であるＩＥ、ＱＣ、ＶＥの技法体系について理解します。</t>
  </si>
  <si>
    <t>GTA1Q25</t>
  </si>
  <si>
    <t>生産現場のリーダーに求められる管理技術を体系的に学びます。生産職場の基礎知識および管理の基本ステップに沿って作業をどのように計画・統制するかを学習します。</t>
  </si>
  <si>
    <t>GTA1Q26</t>
  </si>
  <si>
    <t>生産現場の担当者に求められる管理技術を体系的に学びます。生産活動の一般常識、生産の流れとしくみの基本、作業者としての仕事に対する基本姿勢のあり方を理解します。</t>
  </si>
  <si>
    <t>HTA1X35</t>
  </si>
  <si>
    <t>ＶＥ活動を進めるためのＶＥジョブプランや基本ステップの内容を具体的に学びます。製品を例にＶＥを適用し、ＶＥの実践方法についての理解を深めます。</t>
  </si>
  <si>
    <t>AJA1D14</t>
  </si>
  <si>
    <t>PCスキル／データベース</t>
    <phoneticPr fontId="3"/>
  </si>
  <si>
    <t xml:space="preserve">本コースでは、データベースを理解する上で必要な用語や考え方について学習します。データベースを利用するとどのようなメリットがあるか、データベースにはどのような機能が備わっているかなどについて、リレーショナル型データベースをに注目してご紹介します。 </t>
  </si>
  <si>
    <t>3ヵ月</t>
  </si>
  <si>
    <t>サイバックス(リスクモンスター)</t>
    <phoneticPr fontId="3"/>
  </si>
  <si>
    <t>BBA1I42</t>
  </si>
  <si>
    <t>PCスキル／プレゼンテーション</t>
    <phoneticPr fontId="3"/>
  </si>
  <si>
    <t>住中先生の デジタルプレゼンテーション強化塾</t>
  </si>
  <si>
    <t xml:space="preserve">コミュニケーションの基本的な考え方から、PowerPointを使用したビジネス資料の作成方法、電子プレゼンの進め方・話し方について理解する。 </t>
  </si>
  <si>
    <t>HJA1X36</t>
  </si>
  <si>
    <t>PCスキル／表計算</t>
  </si>
  <si>
    <t>基本的なデータ入力やセル操作はもちろん、数式や関数、グラフ作成など、Excel2016の基本操作を短期間で気軽に身につけます。</t>
  </si>
  <si>
    <t>HJA1X37</t>
  </si>
  <si>
    <t>PCスキル／表計算Word</t>
    <phoneticPr fontId="3"/>
  </si>
  <si>
    <t>基本的な文書作成から見栄えのする文書や資料を作るテクニックまで、Word2016の機能操作を短期間で気軽に身につけます。</t>
  </si>
  <si>
    <t>AJA1C71</t>
  </si>
  <si>
    <t>PCスキル／その他</t>
    <phoneticPr fontId="3"/>
  </si>
  <si>
    <t>自分のパソコン　仕組みの理解　独り立ち</t>
  </si>
  <si>
    <t>「パソコンの操作はできるけど、接続はちょっと・・・」という方や「パソコンはどうやって動いているのか知りたいけど機械は苦手で・・・」という方を対象に、 基本的な機器の接続方法やパソコンの仕組みを学んでゆきます。</t>
  </si>
  <si>
    <t>AJA1C72</t>
  </si>
  <si>
    <t>自分のパソコン　操作とトラブル　独り立ち</t>
  </si>
  <si>
    <t>Windowsの操作がひととおりできる方を対象に、ワンランク上の便利な設定や、操作方法を学んでいただきます。Windowsの操作中にちょくちょく出くわしてしまうトラブルを取り上げ、その原因や対処方法についても解説します。</t>
  </si>
  <si>
    <t>AJA1C73</t>
  </si>
  <si>
    <t>自分のパソコン　ファイルの管理　独り立ち</t>
  </si>
  <si>
    <t>「ワープロやインターネットは使いこなせるようになったよ」とおっしゃる方を対象に、ファイルの適切な管理方法や上手な活用方法などを学んでいただきます。ファイルの整理、変換、圧縮/解凍、バックアップなど、ファイル操作をマスターすればおのずとパソコンが自分のものになってくるはずです。</t>
  </si>
  <si>
    <t>AJA1C74</t>
  </si>
  <si>
    <t>自分のパソコン　ネットワーク設定　独り立ち</t>
  </si>
  <si>
    <t>普段、会社のパソコンでメールのやりとりをしたり、いろいろなホームページを見たりしたことはあるけれど、ただ使っているだけで詳しい仕組みや設定方法はわからない…そんなあなたのためのコースです。自分のパソコンをインターネットに接続する方法や、メールやネットサーフィンに使用するソフトの仕組みや設定が理解できます。これらについて理解することは、いままで何かと人まかせにしてきたトラブルに自分の力で対応できるようになるための第一歩でもあります。</t>
  </si>
  <si>
    <t>AJA1C75</t>
  </si>
  <si>
    <t>自分のパソコン　セキュリティ対策　独り立ち</t>
  </si>
  <si>
    <t>「インターネットは必需品」とおっしゃる方を対象に、 コンピュータウィルスや不正アクセスに対する対策を学んでいただきます。　まず、「コンピュータウィルスや不正アクセスがどういうものか」を理解していただき、その後、対処方法について紹介します。このコース終了時には、コンピュータウィルスや不正アクセスといった脅威から、自分のパソコンを守る方法を身に付けることができるようになるでしょう。</t>
  </si>
  <si>
    <t>ABA1C46</t>
  </si>
  <si>
    <t>ビジネススキル／ビジネス法務</t>
  </si>
  <si>
    <t>営業のための法律知識基礎講座</t>
  </si>
  <si>
    <t>法律の解釈と存在意義から、契約やトラブル処理など取引のさまざまな局面に関係する法律まで、やさしく実際的に解説しています。</t>
  </si>
  <si>
    <t>ABA1C54</t>
  </si>
  <si>
    <t>知的財産基礎講座</t>
  </si>
  <si>
    <t>リアルな社会と、ネットワーク社会の両方のビジネスの現場において、日々直面する知的所有権の問題を最新の実例を紹介しながら解説しています。特に、プログラムの違法コピー問題、ビジネスモデル特許など、現在のデジタルビジネスで知っておかなければならない事例を紹介しています。</t>
  </si>
  <si>
    <t>HBA1X31</t>
  </si>
  <si>
    <t>法律の基礎知識から専門用語まで段階的・体系的に学習します。ビジネスパーソンとして欠かせない契約・商取引・債権・債務の基礎知識を身につけます。</t>
  </si>
  <si>
    <t>3か月</t>
  </si>
  <si>
    <t>JBA1X50</t>
  </si>
  <si>
    <t>会社の業務として必要な社会保険の基本的な仕組みを理解します。複雑な社会保険の仕組みを、適用場面に応じて実務に即して理解していきます。</t>
  </si>
  <si>
    <t>EBA1K92</t>
  </si>
  <si>
    <t>ビジネススキル／ヒューマンスキル</t>
  </si>
  <si>
    <t>モチベーション・リーダーシップ 基礎編</t>
  </si>
  <si>
    <t>モチベーション・リーダーシップの基礎編では自分と他者のモチベーションを上げるために、自己理解と他者理解を深めます。そしてモチベーションを上げるリーダーシップとは何かを考えます。そして、いろいろな変化とそれによって起きる心のプロセスを理解しながら、自分のモチベーションの上げ方、周りのモチベーションの上げ方を学びます。</t>
  </si>
  <si>
    <t>EBA1K93</t>
  </si>
  <si>
    <t>モチベーション・リーダーシップ 実践編</t>
  </si>
  <si>
    <t xml:space="preserve">モチベーション・リーダーシップの知識を身に付けても、それを実践する為には、最低限のテクニックが必要です。この実践編では、自分が実際に相談される立場となって、部下に対しての質問の仕方や気持ちの持ち方などのテクニック的な部分を学習します。 </t>
  </si>
  <si>
    <t>GBA1M64</t>
  </si>
  <si>
    <t>問題解決の基本手順を理解して、合理的な解決策を導き出し、実行する力を養成します。問題の発見や解決に欠かせない思考法やフレームワークの使い方なども身につけます。</t>
  </si>
  <si>
    <t>GBA1M65</t>
  </si>
  <si>
    <t>データや情報の内容を見極め、読みこなし、仕事に役立てるための視点や具体的な方法を学びます。
「情報を分析し、本質を読み取る」ことを目指し、定量データ・定性データの分析方法や意味づけ方、仕事への活かし方を学びます。</t>
  </si>
  <si>
    <t>GBA1M67</t>
  </si>
  <si>
    <t>論理的・合理的な判断に基づいた説得・交渉の進め方を身につけることにより、相手とWin-Winの関係をつくり出すための知識・スキルを学びます。</t>
  </si>
  <si>
    <t>GBA1M71</t>
  </si>
  <si>
    <t>目標達成に向けて、自らリードし関係する人を効果的に動かす力を習得します。リーダーシップの理解・働きかけのコミュニケーションスキルを習得します。</t>
  </si>
  <si>
    <t>HBA1O21</t>
  </si>
  <si>
    <t>新社会人のための ビジネスマナー</t>
  </si>
  <si>
    <t xml:space="preserve">社会人になると、学生の時とは違って、ただ「がむしゃら」にやれば良いというものではありません。一人前の社会人として認めてもらうには、ビジネスプロとしての自覚を持ち、効率的な仕事の仕方を覚えることが欠かせません。また、ビジネスシーンにおいて気持ちのよいコミュニケーションをとるために、さまざまなルールやマナーを身に付ける必要があります。本コースでは、企業の一員として働く際の心構えや、ビジネスパーソンとして必要不可欠なビジネスマナーの基本について、アニメーションや豊富な事例・演習を交えて学びます。 </t>
  </si>
  <si>
    <t>HBA1O28</t>
  </si>
  <si>
    <t>実践！自ら仕掛ける タイムマネジメント</t>
  </si>
  <si>
    <t>本コースでは、タイムマネジメントをさまざまな要素の統合力ととらえ、時間に振り回されるのではなく、時間に対して自ら仕掛けていくための考え方を学びます。なぜ突発的な仕事が起こるのか、なぜ残業が多いのか、同僚やスタッフに協力を仰げないのはなぜか、といった課題を自分で解決し、仕事に対して前向きに取り組む社員を育てます。</t>
  </si>
  <si>
    <t>6ヵ月</t>
  </si>
  <si>
    <t>HBA1O29</t>
  </si>
  <si>
    <t>実践！上手くいく 仕事のプランニング</t>
  </si>
  <si>
    <t xml:space="preserve">本コースでは、プロジェクトマネジメント技法のエッセンスを、日常のあらゆる仕事に活用する考え方を学習します。初めて手掛ける仕事や多くの人と協力して行う仕事でも前向きに取り組み、最終成果までスムーズにたどり着く計画を立て、メンバーを引っ張ることができる社員を育てます。 </t>
  </si>
  <si>
    <t>HBA1X24</t>
  </si>
  <si>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</si>
  <si>
    <t>JBA1X45</t>
    <phoneticPr fontId="3"/>
  </si>
  <si>
    <t>初級ビジネスマナーを復習した上で、品格・品性のあるマナーを習得します。基本のビジネスマナーの習得はもちろん、より上級のマナーを身につけたい方にも満足いただける内容です。</t>
  </si>
  <si>
    <t>JBA1X58</t>
  </si>
  <si>
    <t>ビジネスで信頼される正確な日本語、状況に応じた受け答え、豊かな語彙と表現力を身につけます。間違いがちなことわざや慣用表現は、解きながら覚える、繰り返し取り組むことで知識の定着を図ります。</t>
  </si>
  <si>
    <t>ABA1D10</t>
  </si>
  <si>
    <t>ビジネススキル／マーケティング・セールス</t>
  </si>
  <si>
    <t>事例でわかるベーシックマーケティング</t>
  </si>
  <si>
    <t>新規顧客の獲得コストが上がってきた今日では、顧客に合わせた商品提案と取引関係を維持する顧客志向のマーケティングによって長期的な意味での利益を確保することが重要です。本コースではマーケティングの基本を、アニメーションによる企業・組織における事例と関連づけながら学習します。</t>
  </si>
  <si>
    <t>GBA1M03</t>
  </si>
  <si>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t>
  </si>
  <si>
    <t>GBA1M04</t>
  </si>
  <si>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t>
  </si>
  <si>
    <t>GBA1M13</t>
  </si>
  <si>
    <t>マーケティング・エッセンス（ネットチューターなし）</t>
  </si>
  <si>
    <t>GBA1M14</t>
  </si>
  <si>
    <t>GBA1O01</t>
    <phoneticPr fontId="3"/>
  </si>
  <si>
    <t>はじめてまなぶマーケティング</t>
  </si>
  <si>
    <t>顧客とのパートナーシップ構築が、企業の永遠の発展に不可欠であることを認識します。環境分析と自社のポジションを明確に捉える手法を実践的に考えます。
※「新・マーケティング基本」（１・２分冊、別冊）と共通の教材を使用しています。</t>
  </si>
  <si>
    <t>GBA1P01</t>
  </si>
  <si>
    <t>新・マーケティング基本</t>
  </si>
  <si>
    <t>マーケティング戦略体系の基本と施策（マーケティングの４Ｐ）を今日的解釈を踏まえ理解することで、マーケティング・マインドのある人材を育成します。
※「はじめてまなぶマーケティング」（１・２分冊、別冊）と共通の教材を使用しています。</t>
  </si>
  <si>
    <t>GBA1P94</t>
  </si>
  <si>
    <t>変化に対応し、顧客に選ばれる営業活動の全体像をコンパクトに学習します。厳しい競争環境下でも、顧客に選ばれ、安定的に成果を上げるための営業活動のエッセンスを効率よく学びます。</t>
  </si>
  <si>
    <t>GBA1P96</t>
  </si>
  <si>
    <t>営業マネジャーとして持つべき戦略的思考パターンを身につけます。営業戦略の重要性、目標設定や営業組織編成の考え方を学びます。</t>
  </si>
  <si>
    <t>GBA1P97</t>
  </si>
  <si>
    <t>効果的な提案を行うための「商談設計力」が身につきます。顧客との関係性を強化するための営業パーソンの役割を再認識します。</t>
  </si>
  <si>
    <t>GBA1P98</t>
  </si>
  <si>
    <t>クレームの持つさまざまな意味合いを考え、顧客満足を目指す実践的な対応方法を学びます。対応のポイントを学ぶことによって苦手意識をなくします。クレームをビジネスチャンスに結び付けるための考え方を理解します。</t>
  </si>
  <si>
    <t>ABA1C48</t>
  </si>
  <si>
    <t>ビジネススキル／マネジメント</t>
    <phoneticPr fontId="3"/>
  </si>
  <si>
    <t>ベーシックマネジメント２１</t>
  </si>
  <si>
    <t xml:space="preserve">今日の管理者・マネジャー必須の知識を徹底的にビジュアル化した教材で効率よく身につけていただきます。激変する環境の中における自らの役割を整理して把握していただくことで、目的を共有化し、メンバーの目標を設定し、担当セクションの最大の成果を生み出せるようリーダーシップを発揮できるマネジャーの育成を目指します。 </t>
  </si>
  <si>
    <t>ABA1C52</t>
  </si>
  <si>
    <t>事業計画の立て方・書き方講座</t>
  </si>
  <si>
    <t>「新規の事業計画立案」や「既存事業の戦略の見直し・再構築」のために必要となる考え方と計画づくりに役立つメソッドを理解していただきます。特に、事業計画の前提であり中核となる「事業戦略の考え方と戦略立案のメソッド」、「戦略立案のための事業環境分析」といった事業戦略に関する内容を充実させています。</t>
  </si>
  <si>
    <t>ABA1D09</t>
  </si>
  <si>
    <t>事例でわかるビジネスマネジメント</t>
  </si>
  <si>
    <t>21世紀のビジネスパーソンはキャリア開発のために、時代の流れに応じた経営の知識を身に付けることが必要です。本コースでは、アニメーションによるケーススタディを通して体系的に経営に関する知識を学習し、さらに経営に対する感性を磨いていきます。</t>
  </si>
  <si>
    <t>ABA1D12</t>
  </si>
  <si>
    <t>事例でわかる人材マネジメント</t>
  </si>
  <si>
    <t>「名選手必ずしも名監督ならず」と言われるように、どんなに仕事を遂行する能力があっても、そのリーダーが人をマネジメントできるとは限りません。職場に起こりえる問題を、アニメーションによるケーススタディでより身近に実感し、効果的なチームのつくり方、メンバー個々の育成方法について学習します。</t>
  </si>
  <si>
    <t>FBA1L54</t>
  </si>
  <si>
    <t xml:space="preserve">ケースで学ぶメンタルヘルス セルフケア編 </t>
  </si>
  <si>
    <t xml:space="preserve">企業のIT化、0知的労働の増加に伴い、働く人のストレス負荷が年々増大するなか、ストレスに起因する心身の疾患を未然に予防する「セルフケア」の重要性がますます高まっています。本コースでは、メンタルヘルスに関する基本的な知識と、職場のストレスにうまく対処するための考え方と対処法を、診断ツールやアニメーション、ケーススタディを交えながら紹介します。自らケアを行い、より高い成果を生み出すことができる社員を育成します。 </t>
  </si>
  <si>
    <t>FBA1L55</t>
  </si>
  <si>
    <t xml:space="preserve">ケースで学ぶメンタルヘルス マネジメント編 </t>
  </si>
  <si>
    <t xml:space="preserve">近年、従業員のストレスやメンタルヘルスの悪化が取りざたされています。安全配慮義務、企業の社会的責任など、企業が従業員の健康管理をする上で果たすべき役割はここ数年で大きく変化しており、身体的な健康だけでなくこころの健康も含めた取り組みが求められるようになっています。本コースは、職場のメンタルヘルス対策における管理監督者の役割（ラインケア）について、アニメーションや豊富な事例と演習を交えて学習します。業務面のパフォーマンス維持、向上の観点から、部下が最良のパフォーマンスを得られるよう、適切な対応を実践できる管理監督者を育成します。また、自身のストレス状態を知る診断チェックを収録、管理監督者のセルフケアについてもサポートします。  </t>
  </si>
  <si>
    <t>GBA1M01</t>
  </si>
  <si>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t>
  </si>
  <si>
    <t>GBA1M02</t>
  </si>
  <si>
    <t>戦略策定・実行のポイントを体系的に学習します。いくつものケースに触れながら、組織を変革して、目指すべき方向へ導くためのポイントを学習していきます。</t>
  </si>
  <si>
    <t>GBA1M07</t>
  </si>
  <si>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t>
  </si>
  <si>
    <t>将来の次世代リーダーを目指す方が、人材マネジメント（人的資源管理）のフレームワークを活用しながら、部門経営のデザインを考えるために最適なコースです。人的資源管理に関するある程度の知識習得を終えられた方におすすめします。</t>
  </si>
  <si>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</si>
  <si>
    <t>GBA1M11</t>
  </si>
  <si>
    <t>GBA1M12</t>
  </si>
  <si>
    <t>GBA1M17</t>
  </si>
  <si>
    <t>GBA1M18</t>
  </si>
  <si>
    <t>GBA1M19</t>
  </si>
  <si>
    <t>GBA1M21</t>
  </si>
  <si>
    <t>経営者と視野・視座を共有しつつ、内外環境を的確に見定め、進むべき方向を示し、組織を力強く牽引していく。
このような上級管理者を養成するためのコースです。</t>
  </si>
  <si>
    <t>GBA1M22</t>
  </si>
  <si>
    <t>管理者の役割とリーダーシップを認識したうえで、マネジメントの主要テーマである目標達成、人材育成、職場づくりについて体系的に学習します。組織運営に必要な労務や財務の基本知識も身につけます。
※「管理者基本」（１～４分冊、別冊２冊）と共通の教材を使用しています。</t>
  </si>
  <si>
    <t>6か月</t>
  </si>
  <si>
    <t>GBA1M23</t>
  </si>
  <si>
    <t>管理者基本</t>
  </si>
  <si>
    <t>管理者のマネジメント活動の基本をコンパクトに学ぶコースで、革新管理者【実践】コースから「労務」「財務」を除き、短期間で学べるように構成したものです。
※「革新管理者【実践】」（１～４分冊、別冊２冊）と共通の教材を使用しています。</t>
  </si>
  <si>
    <t>GBA1M25</t>
  </si>
  <si>
    <t>初級管理者の立場と役割を認識したうえで、チームの目標達成、メンバーの育成・活用について体系的かつ実践的に学習します。これからの管理者に求められる思考力や経営管理の知識も身につけます。
※「初級管理者基本」（１～３分冊、別冊）と共通の教材を使用しています。</t>
  </si>
  <si>
    <t>GBA1M26</t>
  </si>
  <si>
    <t>初級管理者基本</t>
  </si>
  <si>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※「革新管理者【基本】」（１～３分冊、別冊）と共通の教材を使用しています。</t>
  </si>
  <si>
    <t>GBA1M27</t>
  </si>
  <si>
    <t>マネジメント基本</t>
  </si>
  <si>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</si>
  <si>
    <t>GBA1M29</t>
  </si>
  <si>
    <t>ケースをもとに中堅社員としての実践力・応用力を鍛えます。組織の中核を担う中堅社員の立場と役割を再確認し、今まで蓄積してきた問題解決能力・人間関係能力に磨きをかけます。</t>
  </si>
  <si>
    <t>GBA1M30</t>
  </si>
  <si>
    <t>ザ・仕事エキスパート</t>
  </si>
  <si>
    <t>入社５年目以降の中堅社員を対象とした総合コースです。仕事に対する幅広く奥深い見方、考え方を養い、ひとまわり大きな仕事を指向できるようになることを目指します。また、職務担当者としての業務遂行能力とその専門性の強化とともに、チームやプロジェクトのリーダーとしての行動のポイントについても学習します。</t>
  </si>
  <si>
    <t>GBA1M31</t>
  </si>
  <si>
    <t>ザ・仕事プロ</t>
  </si>
  <si>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</si>
  <si>
    <t>GBA1M47</t>
  </si>
  <si>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</si>
  <si>
    <t>GBA1M52</t>
    <phoneticPr fontId="3"/>
  </si>
  <si>
    <t>リーダーシップ研究の第一人者 神戸大学大学院 金井壽宏教授の「持論アプローチによるリーダーシップ開発」を、通信研修用に最適化しました。「自分自身の“マイ”リーダーシップ」を育むためのプログラムであり、役職の有無にかかわらず、中堅社員からベテランまで幅広くご受講をおすすめします。</t>
  </si>
  <si>
    <t>GBA1M53</t>
  </si>
  <si>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</si>
  <si>
    <t>GBA1M54</t>
  </si>
  <si>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</si>
  <si>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GBA1M57</t>
  </si>
  <si>
    <t>メンバーの主体的・自律的な成長を支援するためのコーチングを学びます。
コーチングの基本を押さえたうえで、ビジネスシーン別・対象者別のケース学習を通じて実践力・応用力を養います。
多様なメンバーへのコーチングのありようを映像教材（ＤＶＤ）から学習できるコースもお選びいただけます。</t>
  </si>
  <si>
    <t>GBA1M60</t>
  </si>
  <si>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t>
  </si>
  <si>
    <t>GBA1M61</t>
  </si>
  <si>
    <t>マネジメントのための財務</t>
  </si>
  <si>
    <t>財務分析や損益分岐点などマネジャーに必要な財務知識の習得と、経営の現場で起こりがちな事例を素材にしたケーススタディにより、計数感覚あふれるマネジャーを養成します。「自分だったらどうするか」を考えることで、判断や意思決定のポイントを身につけ、実践力を高めます。</t>
  </si>
  <si>
    <t>HBA1X25</t>
  </si>
  <si>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</si>
  <si>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HBA1X26</t>
  </si>
  <si>
    <t>ストレス対処力を身につける</t>
  </si>
  <si>
    <t>ストレスとうまく付き合い、気持ちを前向きにモチベートし、仕事を完遂するためのドライブをかけ続ける方法を学びます。</t>
  </si>
  <si>
    <t>HBA1X33</t>
  </si>
  <si>
    <t>ケース等を通じて、気づきをサービスの原則に落とし込むことで意識化させ、お客様価値の創造に向けた実務レベルの改善方法を学びます。</t>
  </si>
  <si>
    <t>JBA1X41</t>
    <phoneticPr fontId="3"/>
  </si>
  <si>
    <t>「三国志」に学ぶ激動の時代のビジネス戦略</t>
    <phoneticPr fontId="3"/>
  </si>
  <si>
    <t>『三国志』に登場する英雄たちのエピソードから、乱世を生き抜くためのリーダーシップやフォロワーシップなどを学び、人間心理の機微に通じた、深みのあるビジネスパーソンになることを目指します。</t>
  </si>
  <si>
    <t>JBA1X48</t>
  </si>
  <si>
    <t>マネジメントの実践知識</t>
    <phoneticPr fontId="3"/>
  </si>
  <si>
    <t>マネジメント全般についての基礎知識、人材の活用と育成についての知識、マネジャーが知っておきたい問題解決手法を体系的に学習します。
※「理論と実践で学ぶマネジメントコース」（４～６分冊）と共通の教材を使用しています。</t>
  </si>
  <si>
    <t>ABA1C43</t>
  </si>
  <si>
    <t>ビジネススキル／業種・業務</t>
  </si>
  <si>
    <t>販売管理基礎講座</t>
  </si>
  <si>
    <t>流通やマーケティングの知識、適正仕入・適正在庫・利益確保と代金回収など販売に関する諸活動の知識と、接客技術など実際のノウハウを体系的に学習します。</t>
  </si>
  <si>
    <t>ABA1C45</t>
  </si>
  <si>
    <t>人事・給与管理基礎講座</t>
  </si>
  <si>
    <t>給与管理を基礎から学ぶと同時に、労働基準法、社会保険、所得税・住民税についても具体的に解説します。単に知識だけでなく、賞与、年末調整、退職などの計算や事務についても事例に沿って学習します。</t>
  </si>
  <si>
    <t>GBA1P85</t>
  </si>
  <si>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</si>
  <si>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GBA1Q27</t>
  </si>
  <si>
    <t>生産活動と生産管理に関する基礎知識を習得します。「工場のしくみ」を通じてモノづくりの全体像を理解し、「生産管理の諸機能」を通じて工場における個々の活動内容について理解します。</t>
  </si>
  <si>
    <t>GBA1Q28</t>
  </si>
  <si>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</si>
  <si>
    <t>GBA1Q29</t>
  </si>
  <si>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</si>
  <si>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GBA1Q31</t>
  </si>
  <si>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</si>
  <si>
    <t>GBA1Q32</t>
  </si>
  <si>
    <t>設備の効率性を最大化するための考え方を学びます。日常の設備保全管理に必要な知識と手法を体系的に理解します。</t>
  </si>
  <si>
    <t>GBA1Q33</t>
  </si>
  <si>
    <t>工程管理の基本的な考え方、進め方について、計画と統制という２つの機能に沿って学習します。さらに、納期やリードタイムの短縮を中心とした工程改善の実践方法についても理解を深めます。</t>
  </si>
  <si>
    <t>GBA1Q39</t>
  </si>
  <si>
    <t>現場改善のための管理技術をマンガで学びます。身近な例から、ＩＥ（経営工学）、ＱＣ（品質管理）、ＶＥ（価値工学）の概念を学習します。</t>
  </si>
  <si>
    <t>GBA1Q45</t>
  </si>
  <si>
    <t>品質管理の基本的な考え方・進め方を理解し、品質の維持・向上に必要な知識を習得します。さらに、定番のＱＣ手法の基本をマスターし、生産現場の問題解決活動について理解を深めます。</t>
  </si>
  <si>
    <t>GBA1Q46</t>
  </si>
  <si>
    <t>原価のしくみと原価計算の基本的手続きを理解したうえで、原価低減の考え方・進め方について学習します。原価管理の基礎と実践を体系的に学び、その意義と役割について理解を深めます。</t>
  </si>
  <si>
    <t>GBA1Q47</t>
  </si>
  <si>
    <t>物流業務の全体像を理解し、必須の実務知識を習得します。物流の概念、基本的な役割・機能などの基礎知識を理解します。</t>
  </si>
  <si>
    <t>GBA1Q48</t>
  </si>
  <si>
    <t>物流システムを構成する主要な要素について、基礎的な知識を習得し、改善のポイントを学びます。物流情報システムの基本と、構築上の留意点を業務別に詳しく学びます。</t>
  </si>
  <si>
    <t>GBA1Q49</t>
  </si>
  <si>
    <t>経営戦略の一環としてのロジスティクス構築のカンドコロを分かりやすく学びます。全体最適を思考したロジスティクスの考え方を学びます。</t>
  </si>
  <si>
    <t>GBA1Q50</t>
  </si>
  <si>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</si>
  <si>
    <t>HBA1X34</t>
  </si>
  <si>
    <t>現場の安全衛生について基本的な考え方や進め方を理解します。災害防止のための対策を、人、設備、作業、環境、管理の５つの側面から、具体的な事例を通して学習します。</t>
  </si>
  <si>
    <t>ビジネススキル／財務・経理</t>
  </si>
  <si>
    <t>ABA1C44</t>
  </si>
  <si>
    <t>企業経理基礎講座</t>
  </si>
  <si>
    <t>財務会計の体系が理解できれば、会社の「係数＝本当の姿」が読めるようになります。本コースは、簿記の基礎概念から、会社の各種伝票・帳簿の構造や資金の調達と運用に関する決まりや仕組みまで、経理が苦手な人にも無理なく理解できるように構成されています。また、新しい会計基準である連結会計・税効果会計・キャッシュフロー計算書・研究開発費・退職給付・金融資産と負債の時価評価についても学習します。</t>
  </si>
  <si>
    <t>ABA1C47</t>
  </si>
  <si>
    <t>実践！与信管理・債権回収のノウハウ</t>
  </si>
  <si>
    <t>審査担当部門や営業部門の方にとって必須の知識である、与信管理・債権回収までの実践対策をやさしく解説しています。また、「取引先の信用調査チェックシステム」（営業担当者向け）をご利用いただくことで、営業担当者・営業マネジャー・管理スタッフがリアルタイムに取引先情報を共有できます。</t>
  </si>
  <si>
    <t>4ヵ月</t>
  </si>
  <si>
    <t>ABA1C53</t>
  </si>
  <si>
    <t>与信管理・債権回収の入門講座</t>
  </si>
  <si>
    <t>会社は、生物と同じように良くなったり悪くなったりする一方、その活動を通していろいろな危険信号や兆候を発信していますので、これをいち早くキャッチし、取引開始しないのか、取引を中止するのか、条件を変更したり担保をとるなどして取引を継続するのか等の判断を速やかに行うことが極めて重要です。この兆候を最初にキャッチするのは、第一線の現場にいる営業担当者の方々ですので営業担当者の感性が鈍くなっていると結果としてタイムリーな対応ができず損害が拡大してしまうことにもなりかねません。本コースは、営業担当者が、危ない兆候をどうやってつかむのか、つかんだ後どのように対応するのか、他にどんな対応策があるのか等を図解・チャートを含め分かりやすく学べる内容になっています</t>
  </si>
  <si>
    <t>ABA1D11</t>
  </si>
  <si>
    <t>事例でわかるビジネスアカウンティング</t>
  </si>
  <si>
    <t>企業の経営戦略や経営計画は財務計画という形で具体化され、さまざまな経営の意思決定においても財務の知識や技法が活用されます。本コースでは、アニメーションによるケーススタディを通し、戦略的ビジネスパーソンを育成します。</t>
  </si>
  <si>
    <t>GBA1M05</t>
  </si>
  <si>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t>
  </si>
  <si>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</si>
  <si>
    <t>GBA1M15</t>
  </si>
  <si>
    <t>GBA1M16</t>
  </si>
  <si>
    <t>GBA1P06</t>
  </si>
  <si>
    <t>今日のビジネスパーソンとして最低限知っておきたい財務や会計の知識を身につけます。企業会計の基本と財務諸表の読み方をマスターし、日常の仕事の中で「利益」や「コスト」を見抜く力を養います。</t>
  </si>
  <si>
    <t>GBA1P07</t>
  </si>
  <si>
    <t>計数に対する苦手意識をなくします。会社数字の基本用語を学習し、お金の流れがどのようになっているのかを理解します。黒字倒産、減価償却など会社数字のポイントを整理して学習します。</t>
  </si>
  <si>
    <t>GBA1P10</t>
  </si>
  <si>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</si>
  <si>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GBA1P90</t>
  </si>
  <si>
    <t>経理実務の基本を身につけ、経理・財務の役割、機能を理解します。経理・財務部門と企業活動全体の関連を認識し、経理の全体像を理解します。</t>
  </si>
  <si>
    <t>GBA1P91</t>
  </si>
  <si>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</si>
  <si>
    <t>HBA1X32</t>
  </si>
  <si>
    <t>決算書の読み方トレーニング</t>
  </si>
  <si>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</si>
  <si>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GBA1M32</t>
  </si>
  <si>
    <t>ビジネススキル／新入社員</t>
  </si>
  <si>
    <t>仕事のルールをはじめ、ビジネスパーソンに必要なあいさつ、電話の受け方・かけ方など、ビジネスの基本を学びます。さらに、「ホウレンソウ」「会議の進め方」などについて、ケースで学びます。</t>
  </si>
  <si>
    <t>GBA1M33</t>
  </si>
  <si>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※Ｂコースは、教育ご担当者と内定者のコミュニケーションを深めるメッセージリポートつきです。</t>
  </si>
  <si>
    <t>GBA1M34</t>
  </si>
  <si>
    <t>GBA1M37</t>
  </si>
  <si>
    <t>「仕事の進め方(ＰＤＳ)」「ビジネスコミュニケーション」「仕事の改善・自己の成長」を学びます。協働の意識をもって仕事を着実に推進し、担当業務も自分自身も「より良く」していけるような新入社員を目指します。</t>
  </si>
  <si>
    <t>GBA1M69</t>
  </si>
  <si>
    <t>分かりやすく要領のよいビジネス文書（提案・企画書・報告書等）を書くために必要な、文章構成の考え方・適切な表現のスキルを学習します。</t>
  </si>
  <si>
    <t>GBA1M74</t>
  </si>
  <si>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</si>
  <si>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GBA1M94</t>
  </si>
  <si>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</si>
  <si>
    <t>JBA1X46</t>
  </si>
  <si>
    <t>ビジネスハンドブックで学ぶ入社準備</t>
    <phoneticPr fontId="3"/>
  </si>
  <si>
    <t>入社前に準備しておきたい、ビジネスのマナーや基本知識を、「ビジネスハンドブック」を使って学習します。ハンディな「ビジネスハンドブック」は、入社後も手元において活用いただけます。</t>
  </si>
  <si>
    <t>ABA1C55</t>
  </si>
  <si>
    <t>まずはここから！ビジネスマナー</t>
  </si>
  <si>
    <t>社会人として必要なビジネスマナーを学びます。ビジネスシーンで自信をもって行動できるようにしっかりとビジネスマナーを身につけます。</t>
  </si>
  <si>
    <t>ABA1C56</t>
  </si>
  <si>
    <t>仕事って何？会社って何？</t>
  </si>
  <si>
    <t>私たちが社会で働くには基本的なビジネスの知識は必要不可欠です。ビジネス知識全般に関することを学習します。</t>
  </si>
  <si>
    <t>ABA1C57</t>
  </si>
  <si>
    <t>あなたならどうする？ケースで学ぶ「マナーと仕事」</t>
  </si>
  <si>
    <t>様々なビジネスシーンの具体例をあげています。各シーンの主人公を自分に置き換え、自分ならどうするのかを想定しながら学習します。社会人としてすでに数年のキャリアのある人は、新入社員の育成指導という観点から学習することもできます。</t>
  </si>
  <si>
    <t>ABA1C58</t>
  </si>
  <si>
    <t>あなたは書ける？ビジネス文書</t>
  </si>
  <si>
    <t>ビジネス文書は、ビジネスにおける情報の伝達手段の１つです。私たちは日常の業務において、ビジネス文書を頻繁に作成し活用しなければなりません。ビジネス文書の作成と取り扱いについて、これらの特性をわかりやすく整理し、今日からビジネス文書を作成できるようになっています。</t>
  </si>
  <si>
    <t>ABA1C59</t>
  </si>
  <si>
    <t>仕事で使う！E-mail</t>
  </si>
  <si>
    <t>ビジネスの情報化が進み、コンピュータが私たちの仕事に幅広く使われるようになった今日、E-mailによるコミュニケーションの知識や技術、エチケット・マナーが重視されるようになりました。ここではE-mailによるコミュニケーションの基本を学びます。</t>
  </si>
  <si>
    <t>EBA1K86</t>
  </si>
  <si>
    <t>新社会人のための文書とメール</t>
  </si>
  <si>
    <t>本コースでは、ビジネス文書・ビジネスメールの書き方や扱い方を学ぶと同時に、ビジネスのルールやマナーに対する理解を深め、企業の一員としての自覚を促します。また、アニメーションや豊富な演習を交えながら、新社会人が苦手としている文書表現力の向上を目指します。</t>
  </si>
  <si>
    <t>DBA1J76</t>
  </si>
  <si>
    <t>ビジネススキル／その他</t>
  </si>
  <si>
    <t>つかめ！ビジネスのアイデア 事例から学ぶ成功のヒント</t>
  </si>
  <si>
    <t>・ 具体的な成功事例の参照により、新規ビジネス立上げ、既存ビジネス見直しへの参考・ヒントとなります。・ 「eMBAマネジメントコース」と合わせて学習することにより、MBAを実務にて応用するヒントとなり、またMBAを学習する上でのモチベーションの向上が図れます。</t>
  </si>
  <si>
    <t>GBA1M95</t>
  </si>
  <si>
    <t>ペン字・文章力入門</t>
  </si>
  <si>
    <t>「ペン字だけ」「文章力だけ」というのではなく、一度にどちらも学んでしまおうというコースです。字を書くこと、文章を書くことの両方に対して苦手意識をもっている方に最適のコースです。</t>
  </si>
  <si>
    <t>GBA1X07</t>
  </si>
  <si>
    <t>金融商品・税金・年金・保険といった、お金を「守り・育てる」ための知って得する基礎知識をストーリー仕立てで学びます。マネープランブックを活用し、自分のお金の使い方を見直します。</t>
  </si>
  <si>
    <t>GBA1X12</t>
  </si>
  <si>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</si>
  <si>
    <t>JBA1X59</t>
  </si>
  <si>
    <t>議事録名人</t>
    <phoneticPr fontId="3"/>
  </si>
  <si>
    <t>聴いて書いて議事録を極めるために、新たな学びの仕組みとして音声ＣＤを活用して学ぶコースです。受講者は会議やミーティングの場面をＣＤで再生し、それらを聴きながら実際に議事録や報告書を作成します。音声教材のナビゲーションと、併用して内容を確認するためのテキストで理解度が高まります。</t>
  </si>
  <si>
    <t>BBA1E93</t>
  </si>
  <si>
    <t>ビジネススキル／コンプライアンス</t>
  </si>
  <si>
    <t>5つのキーワードで学ぶコンプライアンス</t>
  </si>
  <si>
    <t>コンプライアンス経営の実践は「経営の意思決定の根幹をなすもの」であり「 社員一人ひとりの意識・行動によって実践されるもの」です。このことを、 新入社員から取締役まで役職・立場に関わらず、５つのキーワードに基づいて学習します。</t>
  </si>
  <si>
    <t>FBA1L28</t>
  </si>
  <si>
    <t>個人情報保護対策</t>
  </si>
  <si>
    <t xml:space="preserve">事例でのクイズ方式だからわかりやすく、17のＱ＆Ａを短時間で学習できます。 </t>
  </si>
  <si>
    <t>2ヵ月</t>
  </si>
  <si>
    <t>GBA1M48</t>
  </si>
  <si>
    <t>職場で役立つリスクマネジメント実践</t>
  </si>
  <si>
    <t>ケーススタディにより、実践的なリスクマネジメントの知恵を習得します。実際の現場で使えるリスクマネジメントの知識とスキルを身につけます。</t>
  </si>
  <si>
    <t>GBA1M76</t>
  </si>
  <si>
    <t>ずばりコンプライアンスがわかる</t>
  </si>
  <si>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</si>
  <si>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GBA1N22</t>
  </si>
  <si>
    <t>内部統制入門講座</t>
  </si>
  <si>
    <t xml:space="preserve">内部統制とは、経営者のみならず、取締役や従業員など、組織や企業に携わるすべての人によって遂行されるプロセスです。本コースでは、内部統制に関する基本的な知識について、Ｑ＆Ａ形式により学習できます。 </t>
  </si>
  <si>
    <t>ビジネススキル／セキュリティ</t>
  </si>
  <si>
    <t>GBA1N23</t>
  </si>
  <si>
    <t>個人情報保護 教育プログラム</t>
  </si>
  <si>
    <t xml:space="preserve">本コースでは、旧JISとの違いや、具体的な個人情報マネジメントシステムの運用方法など、解釈するのに時間を要する新JIS要求事項をわかりやすく解説。Pマーク取得・更新用の従業者教育をサポートします。 </t>
  </si>
  <si>
    <t>ビジネススキル／外国語・TOEIC</t>
  </si>
  <si>
    <t>ABA1C68</t>
  </si>
  <si>
    <t>TOEIC TEST 超入門</t>
  </si>
  <si>
    <t>●リスニングに弱い学習者のために「聞き取り特訓」コーナーを設けています。●文法、単語など持っている知識を整理し、とれる問題を確実にものにすることができます。●TOEIC Bridge（基礎的な英語コミュニケーション能力を測定する世界共通のテスト）にも対応するようなやさしい問題とTOEICの問題をまぜて学習。自信をつけつつ、各パートの形式・解答すべき内容を知ることができます。</t>
  </si>
  <si>
    <t>ABA1C69</t>
  </si>
  <si>
    <t>目指せ！TOEIC TEST 470</t>
  </si>
  <si>
    <t>●各レベルの基本表現や重要単語を軸にしたカリキュラムで繰返し学習するうちに、基本的な英語の運用力が身につきます。</t>
  </si>
  <si>
    <t>ABA1C70</t>
  </si>
  <si>
    <t>目指せ！TOEIC TEST 650</t>
  </si>
  <si>
    <t>GBA1P40</t>
  </si>
  <si>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</si>
  <si>
    <t>GBA1P42</t>
  </si>
  <si>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</si>
  <si>
    <t>GBA1P43</t>
  </si>
  <si>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</si>
  <si>
    <t>GBA1P44</t>
  </si>
  <si>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</si>
  <si>
    <t>GBA1P45</t>
  </si>
  <si>
    <t>日常生活で必要とされる英語力の基礎、日常会話の表現を学習します。英語を忘れてしまった方も、基礎からの効率のよいレッスンで、「話す・聞く・読む・書く」を自然に高めることができます。</t>
  </si>
  <si>
    <t>GBA1P46</t>
  </si>
  <si>
    <t>中学レベルの基本的な英会話力、リーディング力、単語力を総合的に学習します。英語が苦手な方むけに、じっくり基礎力を固める入門クラスです。すぐに活用でき、英語を使うことの喜びを実感できます。</t>
  </si>
  <si>
    <t>AQA1C60</t>
  </si>
  <si>
    <t>資格・試験／その他</t>
  </si>
  <si>
    <t>日商簿記3級コース</t>
  </si>
  <si>
    <t>初めて簿記を学ぶ方がとまどうことなく簿記の基礎を習得し、検定合格の実力を身に付けられるよう、着実な積み上げ学習ができる構成となっています。</t>
  </si>
  <si>
    <t>GQA1Q52</t>
  </si>
  <si>
    <t>「中小企業診断士」試験１次試験に合格する力を養います。試験委員の著書なども踏まえ出題予想領域を分析したテキスト、テキストに準拠した「重要ポイント問題集」、合格までのステップと科目別アドバイスを盛り込んだオリエンテーションＤＶＤにより１次試験突破を目指します。</t>
  </si>
  <si>
    <t>8か月</t>
  </si>
  <si>
    <t>GQA1Q54</t>
  </si>
  <si>
    <t>「中小企業診断士」試験１次・２次試験に合格する力を養います。試験委員の著書なども踏まえ出題予想領域を分析したテキスト、テキストに準拠した「重要ポイント問題集」、合格までのステップと科目別アドバイスを盛り込んだオリエンテーションＤＶＤにより１次・２次試験突破を目指します。</t>
  </si>
  <si>
    <t>GQA1Q65</t>
  </si>
  <si>
    <t>GQA1Q67</t>
  </si>
  <si>
    <t>8か月*</t>
  </si>
  <si>
    <t>GQA1Q74</t>
  </si>
  <si>
    <t>メンタルヘルス・マネジメント検定Ⅱ種対策講座</t>
  </si>
  <si>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目指します。</t>
  </si>
  <si>
    <t>GQA1Q75</t>
  </si>
  <si>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目指します。</t>
  </si>
  <si>
    <t>GQA1Q76</t>
  </si>
  <si>
    <t>ＦＰ技能士３級試験対策</t>
  </si>
  <si>
    <t>講師が学習のポイントを解説するWeb講義つきで、初めて学ぶ方も進め方がよく分かります。基本テキストは試験対策に的を絞り、効率的な学習ができるように工夫されています。教材・添削はＴＡＣ(株)が担当します。</t>
  </si>
  <si>
    <t>GQA1Q77</t>
  </si>
  <si>
    <t>ＦＰ技能士２級試験対策</t>
  </si>
  <si>
    <t>図解を中心にケーススタディや理解度テストを盛り込んだ「テキスト」、頻出論点をまとめた「過去問セレクト」、講師が重要論点を解説するWeb講義で、合格に必要な力を身につけます。教材・添削はＴＡＣ(株)が担当します。　＊１～３月開講は受講期間５か月、在籍期間10か月です。申し込み時に初回教材をお送りし３月下旬から改訂教材をお届けします。</t>
  </si>
  <si>
    <t>GQA1Q78</t>
  </si>
  <si>
    <t>ＦＰ技能士２級・ＡＦＰ試験対策</t>
  </si>
  <si>
    <t>教材には日本ＦＰ協会のＡＦＰ認定課題の「提案書の作成」が含まれており、これを提出して合格することで、ＦＰ技能士２級とＡＦＰの受験資格が同時に得られます。教材・添削はＴＡＣ(株)が担当します。
＊１～３月開講は受講期間５か月、在籍期間10か月です。申し込み時に初回教材をお送りし、３月下旬から改訂教材をお届けします。</t>
  </si>
  <si>
    <t>GQA1Q81</t>
  </si>
  <si>
    <t>日商簿記検定２級受験</t>
  </si>
  <si>
    <t>商業簿記および工業簿記から構成される企業会計の基礎を学び、より複雑な取引に対応できる力を身につけます。検定試験合格に必要な無駄のない教材で、日商簿記検定２級合格を目指します。</t>
  </si>
  <si>
    <t>GQA1Q82</t>
  </si>
  <si>
    <t>日商簿記検定３級受験</t>
  </si>
  <si>
    <t>財務を学ぶための基礎である簿記の基本的なしくみ、ルール、簿記一巡の流れを理解します。検定試験合格に必要な無駄のない教材で、日商簿記検定３級合格を目指します。</t>
  </si>
  <si>
    <t>GQA1Q83</t>
  </si>
  <si>
    <t>国家資格「税理士」試験の受験計画に合わせ、希望試験科目を重点的に学習します。
受験対策のみならず、経営指導や税務・会計業務の職務遂行能力をアップします。</t>
  </si>
  <si>
    <t>GQA1Q85</t>
  </si>
  <si>
    <t>GQA1Q86</t>
  </si>
  <si>
    <t>GQA1Q87</t>
  </si>
  <si>
    <t>GQA1Q88</t>
  </si>
  <si>
    <t>GQA1Q89</t>
  </si>
  <si>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t>
  </si>
  <si>
    <t>GQA1Q90</t>
  </si>
  <si>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t>
  </si>
  <si>
    <t>GQA1R13</t>
  </si>
  <si>
    <t>色彩検定受験３級</t>
  </si>
  <si>
    <t>文部科学省後援「色彩検定３級」合格を目指すとともに、仕事や生活に活用するスキルを養成します。色彩活用の知識とスキルをCOLOR WORKで習得します。</t>
  </si>
  <si>
    <t>GQA1R67</t>
  </si>
  <si>
    <t>漢字能力検定２級受験講座</t>
  </si>
  <si>
    <t>日本漢字能力検定2級の出題範囲である常用漢字の読み書きをマスターし、社会人としての教養を身につけます。</t>
  </si>
  <si>
    <t>GQA1R68</t>
  </si>
  <si>
    <t>国家資格「通関士」の合格を目指します。受験対策用に編集された通信講座専用テキストを中心とした学習プログラムにより、効率よく学習をすすめます。</t>
  </si>
  <si>
    <t>GQA1R96</t>
  </si>
  <si>
    <t>秘書検定１級受験</t>
  </si>
  <si>
    <t>分かりやすいテキストと１級の出題範囲に応じたリポートで、短期間での試験合格を目指します。また、直近６回分の試験問題を掲載した早稲田教育出版刊の「秘書検定　実問題集」で、試験の傾向や難易度をチェックします。面接試験の解説も掲載しています。</t>
  </si>
  <si>
    <t>GQA1R97</t>
  </si>
  <si>
    <t>秘書検定準１級受験</t>
  </si>
  <si>
    <t>分かりやすいテキストと準１級の出題範囲に応じたリポートで、短期間での試験合格を目指します。また、直近６回分の試験問題を掲載した早稲田教育出版刊の「秘書検定　実問題集」で、試験の傾向や難易度をチェックします。面接試験の解説も掲載しています。</t>
  </si>
  <si>
    <t>GQA1R98</t>
  </si>
  <si>
    <t>秘書検定２級受験</t>
  </si>
  <si>
    <t>分かりやすいテキストと２級の出題範囲に応じたリポートで、短期間での試験合格を目指します。また、直近６回分の試験問題を掲載した早稲田教育出版刊の「秘書検定　実問題集」で、要点を整理し、試験の傾向や難易度をチェックし、試験に備えます。</t>
  </si>
  <si>
    <t>メンタルヘルス・マネジメント検定Ⅰ種対策講座</t>
  </si>
  <si>
    <t>適性・適職診断ツール
 NET＊ASK　3.1　N（インターネット　SaaS(ASP)版）</t>
    <phoneticPr fontId="3"/>
  </si>
  <si>
    <t>ネクストエデュケーションシンクが販売するスキル診断、適性診断、eラーニング、集合研修一覧</t>
    <rPh sb="16" eb="18">
      <t>ハンバイ</t>
    </rPh>
    <rPh sb="23" eb="25">
      <t>シンダン</t>
    </rPh>
    <rPh sb="26" eb="28">
      <t>テキセイ</t>
    </rPh>
    <rPh sb="28" eb="30">
      <t>シンダン</t>
    </rPh>
    <rPh sb="38" eb="40">
      <t>シュウゴウ</t>
    </rPh>
    <rPh sb="40" eb="42">
      <t>ケンシュウ</t>
    </rPh>
    <rPh sb="42" eb="44">
      <t>イチラン</t>
    </rPh>
    <phoneticPr fontId="3"/>
  </si>
  <si>
    <t>〒113-0033　東京都文京区本郷5-1-16 VORT本郷</t>
    <rPh sb="10" eb="13">
      <t>トウキョウト</t>
    </rPh>
    <rPh sb="13" eb="16">
      <t>ブンキョウク</t>
    </rPh>
    <rPh sb="16" eb="18">
      <t>ホンゴウ</t>
    </rPh>
    <rPh sb="29" eb="31">
      <t>ホンゴウ</t>
    </rPh>
    <phoneticPr fontId="3"/>
  </si>
  <si>
    <r>
      <t>K</t>
    </r>
    <r>
      <rPr>
        <sz val="10"/>
        <rFont val="ＭＳ Ｐゴシック"/>
        <family val="3"/>
        <charset val="128"/>
      </rPr>
      <t>BA1X81</t>
    </r>
    <phoneticPr fontId="3"/>
  </si>
  <si>
    <r>
      <t>パソコン上で、わずか７分、144問の質問に答えるだけで、その場で瞬時に適性・適職が表示でき、公正で的確な、性格・適性分析が可能な診断ツールです。その指標は、積極性、指導性、創造性、社交性、協調性、謙虚、規律性、持久性、感受性、革新性、活動性など、16のポイントを表示します。また、優柔、懐疑的、依存的、心理的圧迫、感情的、神経質、攻撃的、自尊心などの反面のポイントも瞬時にわかりやすいレーダーチャートで表示して、一目で人財の特徴的な傾向を判断できます。
ネクストエデュケーションシンクの他の診断ツールとWebで同時に診断が可能です。
また、リスク分析では、企業に対して損害を与えるリスク（メンタル不調やコンプライアンス違反、係争など）を各個人ごとに数値化することが可能です。
★企業後導入時に際しては、初回のみ、初期導入設定、説明会、マニュアルのセット（販売店特別価格￥</t>
    </r>
    <r>
      <rPr>
        <sz val="10"/>
        <rFont val="ＭＳ Ｐゴシック"/>
        <family val="3"/>
        <charset val="128"/>
      </rPr>
      <t>94,500</t>
    </r>
    <r>
      <rPr>
        <sz val="11"/>
        <rFont val="ＭＳ Ｐゴシック"/>
        <family val="3"/>
        <charset val="128"/>
      </rPr>
      <t>（税込）　標準価格￥</t>
    </r>
    <r>
      <rPr>
        <sz val="10"/>
        <rFont val="ＭＳ Ｐゴシック"/>
        <family val="3"/>
        <charset val="128"/>
      </rPr>
      <t>105,000</t>
    </r>
    <r>
      <rPr>
        <sz val="11"/>
        <rFont val="ＭＳ Ｐゴシック"/>
        <family val="3"/>
        <charset val="128"/>
      </rPr>
      <t>（税込））が必要です。</t>
    </r>
    <rPh sb="273" eb="275">
      <t>ブンセキ</t>
    </rPh>
    <rPh sb="278" eb="280">
      <t>キギョウ</t>
    </rPh>
    <rPh sb="281" eb="282">
      <t>タイ</t>
    </rPh>
    <rPh sb="284" eb="286">
      <t>ソンガイ</t>
    </rPh>
    <rPh sb="287" eb="288">
      <t>アタ</t>
    </rPh>
    <rPh sb="298" eb="300">
      <t>フチョウ</t>
    </rPh>
    <rPh sb="309" eb="311">
      <t>イハン</t>
    </rPh>
    <rPh sb="312" eb="314">
      <t>ケイソウ</t>
    </rPh>
    <rPh sb="318" eb="319">
      <t>カク</t>
    </rPh>
    <rPh sb="319" eb="321">
      <t>コジン</t>
    </rPh>
    <rPh sb="324" eb="327">
      <t>スウチカ</t>
    </rPh>
    <rPh sb="332" eb="334">
      <t>カノウ</t>
    </rPh>
    <phoneticPr fontId="3"/>
  </si>
  <si>
    <r>
      <t>プロジェクトマネジャー個人の専門職能を開発するため、プロジェクトマネジャーの業務遂行能力に影響を与える知識・態度・スキル・行動特性などを定義したコンピテンシーモデルです。</t>
    </r>
    <r>
      <rPr>
        <sz val="10"/>
        <rFont val="ＭＳ Ｐゴシック"/>
        <family val="3"/>
        <charset val="128"/>
      </rPr>
      <t>PMBOK</t>
    </r>
    <r>
      <rPr>
        <sz val="11"/>
        <rFont val="ＭＳ Ｐゴシック"/>
        <family val="3"/>
        <charset val="128"/>
      </rPr>
      <t>を制定したプロジェクトマネジメント協会（</t>
    </r>
    <r>
      <rPr>
        <sz val="10"/>
        <rFont val="ＭＳ Ｐゴシック"/>
        <family val="3"/>
        <charset val="128"/>
      </rPr>
      <t>PMI</t>
    </r>
    <r>
      <rPr>
        <sz val="11"/>
        <rFont val="ＭＳ Ｐゴシック"/>
        <family val="3"/>
        <charset val="128"/>
      </rPr>
      <t>）が開発・制定し、初版を</t>
    </r>
    <r>
      <rPr>
        <sz val="10"/>
        <rFont val="ＭＳ Ｐゴシック"/>
        <family val="3"/>
        <charset val="128"/>
      </rPr>
      <t>2002</t>
    </r>
    <r>
      <rPr>
        <sz val="11"/>
        <rFont val="ＭＳ Ｐゴシック"/>
        <family val="3"/>
        <charset val="128"/>
      </rPr>
      <t>年に発行し、</t>
    </r>
    <r>
      <rPr>
        <sz val="10"/>
        <rFont val="ＭＳ Ｐゴシック"/>
        <family val="3"/>
        <charset val="128"/>
      </rPr>
      <t>2009</t>
    </r>
    <r>
      <rPr>
        <sz val="11"/>
        <rFont val="ＭＳ Ｐゴシック"/>
        <family val="3"/>
        <charset val="128"/>
      </rPr>
      <t>年に第</t>
    </r>
    <r>
      <rPr>
        <sz val="10"/>
        <rFont val="ＭＳ Ｐゴシック"/>
        <family val="3"/>
        <charset val="128"/>
      </rPr>
      <t>2</t>
    </r>
    <r>
      <rPr>
        <sz val="11"/>
        <rFont val="ＭＳ Ｐゴシック"/>
        <family val="3"/>
        <charset val="128"/>
      </rPr>
      <t>版が発行されました。</t>
    </r>
    <r>
      <rPr>
        <sz val="10"/>
        <rFont val="ＭＳ Ｐゴシック"/>
        <family val="3"/>
        <charset val="128"/>
      </rPr>
      <t>PM</t>
    </r>
    <r>
      <rPr>
        <sz val="11"/>
        <rFont val="ＭＳ Ｐゴシック"/>
        <family val="3"/>
        <charset val="128"/>
      </rPr>
      <t>人材の選抜や評価、育成にご活用いただけます。</t>
    </r>
    <phoneticPr fontId="3"/>
  </si>
  <si>
    <r>
      <t>内定者・新入社員、20代～30代前半までの若手人材におけるヒューマンスキル、コンピテンシー、社会人基礎力を測定するツール。
社会人基礎力とは、経済産業省が「職場や地域社会の中で多様な人々と仕事を行っていくために、誰でも意識して欲しい能力」として定義したものです。診断可能なスキル項目は、「前に踏み出す力（アクション）」（主体性、働きかけ力、実行力）、「考え抜く力（シンキング）」（課題発見力、計画力、創造力）、「チームで働く力（チームワーク）」（発信力、傾聴力、柔軟性、状況把握力、規律性、ストレスコントロール力）です。日経HR/奥村幸治監修。
★企業後導入時に際しては、初回のみ、初期導入設定費用（販売店特別価格￥</t>
    </r>
    <r>
      <rPr>
        <sz val="10"/>
        <rFont val="ＭＳ Ｐゴシック"/>
        <family val="3"/>
        <charset val="128"/>
      </rPr>
      <t>18,900</t>
    </r>
    <r>
      <rPr>
        <sz val="11"/>
        <rFont val="ＭＳ Ｐゴシック"/>
        <family val="3"/>
        <charset val="128"/>
      </rPr>
      <t>（税込）　標準価格￥</t>
    </r>
    <r>
      <rPr>
        <sz val="10"/>
        <rFont val="ＭＳ Ｐゴシック"/>
        <family val="3"/>
        <charset val="128"/>
      </rPr>
      <t>21,000</t>
    </r>
    <r>
      <rPr>
        <sz val="11"/>
        <rFont val="ＭＳ Ｐゴシック"/>
        <family val="3"/>
        <charset val="128"/>
      </rPr>
      <t>（税込））が必要です。</t>
    </r>
    <rPh sb="297" eb="299">
      <t>ヒヨウ</t>
    </rPh>
    <phoneticPr fontId="3"/>
  </si>
  <si>
    <r>
      <t>K</t>
    </r>
    <r>
      <rPr>
        <sz val="10"/>
        <rFont val="ＭＳ Ｐゴシック"/>
        <family val="3"/>
        <charset val="128"/>
      </rPr>
      <t>BA1X80</t>
    </r>
    <phoneticPr fontId="3"/>
  </si>
  <si>
    <t>イノベーティブ人財診断</t>
    <rPh sb="7" eb="11">
      <t>ジンザイシンダン</t>
    </rPh>
    <phoneticPr fontId="3"/>
  </si>
  <si>
    <t>【コンピテンシー診断】
イノベーティブ人財診断</t>
    <rPh sb="8" eb="10">
      <t>シンダン</t>
    </rPh>
    <phoneticPr fontId="3"/>
  </si>
  <si>
    <t>【スキル診断】
DXStyudy</t>
    <phoneticPr fontId="3"/>
  </si>
  <si>
    <t>IT技術トレンド（IT技術知識）編とビジネストレンド（ビジネス知識）編の  両分野から厳選した必須用語の理解度を向上させるための初めての「eラーニング」教材です。　用途としては、企業の新入社員教育、社員のIT・ビジネスリテラシ教育などに最適な用語学習から、提案SE、エンジニアなど実業務でIT技術を活用している人財、IT関連サービスの営業人財などにも必要な先端技術項目全体の速習・強化ツールとしてもご活用頂けます。</t>
    <phoneticPr fontId="3"/>
  </si>
  <si>
    <t>現状、DX人財としてどのぐらいの知識レベルがあるか、手軽に確認できるアセスメントサービスです。</t>
    <phoneticPr fontId="3"/>
  </si>
  <si>
    <t>DX Study アセスメント</t>
    <phoneticPr fontId="3"/>
  </si>
  <si>
    <t>DX Styudy eラーニング</t>
    <phoneticPr fontId="3"/>
  </si>
  <si>
    <t>本診断では、『プロセスで解き明かすイノベーション』書籍の「イノベーション経営プロセス」に準拠してイノベーティブ人財と組織の能力のうち、個人の能力部分を精度高く測定します。
「イノベーション経営プロセス」の５フェーズの各場面で活躍する人財像を５つのパターンに分け、優れた潜在的な能力を積極的に評価します。イノベーションの人財像は多様であり、とがっているところも様々です。平均的に優れていることが必ずしもプラスとは限りません。長所も、ある状況ではマイナスとなり、短所と思われることがプラスに働く場合もあります。
世界初の「イノベーション経営サイクル」に準拠して、「イノベーション経営プロセス」の５フェーズと「資質、意識知、（専門知、）行動知」の新しい概念に基づき、人財の本質的な能力を客観的・多面的に数値化し、イノベーティブ人財を発掘し、現場での活用と科学的な人財育成につなげます。 
※専門知は本診断の範囲対象外としています</t>
    <phoneticPr fontId="3"/>
  </si>
  <si>
    <t>【eラーニング】
DXStyudy</t>
    <phoneticPr fontId="3"/>
  </si>
  <si>
    <t>2021年2月現在</t>
    <rPh sb="4" eb="5">
      <t>ネン</t>
    </rPh>
    <rPh sb="6" eb="7">
      <t>ガツ</t>
    </rPh>
    <rPh sb="7" eb="9">
      <t>ゲンザイ</t>
    </rPh>
    <phoneticPr fontId="3"/>
  </si>
  <si>
    <t>★お申込みにあたっては、販売店様内研修責任者様にご承諾いただいた上で、お申込みください。
研修責任者様が不明な場合は、ＮＥＣPartner’s Compass事務局（E-mail：pcom@edu.jp.nec.com）までお問い合わせください。</t>
    <phoneticPr fontId="3"/>
  </si>
  <si>
    <t>匠シリーズ 生産士１級</t>
  </si>
  <si>
    <t>匠シリーズ 生産士２級</t>
  </si>
  <si>
    <t>匠シリーズ 生産士３級</t>
  </si>
  <si>
    <t>匠シリーズ 生産士基本</t>
  </si>
  <si>
    <t>匠シリーズ 価値向上のためのＶＥの基本　</t>
  </si>
  <si>
    <t>データベース入門</t>
    <phoneticPr fontId="3"/>
  </si>
  <si>
    <t>技ありシリーズ はじめよう！ Ｗｏｒｄ ２０１６技あり</t>
  </si>
  <si>
    <r>
      <rPr>
        <sz val="11"/>
        <rFont val="HGPｺﾞｼｯｸM"/>
        <family val="3"/>
        <charset val="128"/>
      </rPr>
      <t>技ありシリーズ はじめよう！ Ｅｘｃｅｌ ２０１６技あり</t>
    </r>
    <rPh sb="25" eb="26">
      <t>ワザ</t>
    </rPh>
    <phoneticPr fontId="27"/>
  </si>
  <si>
    <t>（改正民法対応！） 仕事に活かす民法・商法入門</t>
  </si>
  <si>
    <t>匠シリーズ 実務に役立つ！ 社会保険の基本</t>
  </si>
  <si>
    <t>～あるべき姿を実現する～ 問題発見・解決力を伸ばす</t>
  </si>
  <si>
    <t>～情報の分析・加工・活用ができる～ 情報分析力を鍛える</t>
  </si>
  <si>
    <t>～Win-Winの関係をつくる～ 説得・交渉力を高める</t>
  </si>
  <si>
    <t>～やる気と協力を引き出す～ コミュニケーションで影響力を高める</t>
  </si>
  <si>
    <t>～成果とゆとりを手に入れる～ 段取り力を高める</t>
  </si>
  <si>
    <t>～ビジネスから冠婚葬祭まで～ ここで差がつく！ 大人のマナー　</t>
  </si>
  <si>
    <t>ここで差がつく！ 正しいことばづかい</t>
  </si>
  <si>
    <t>マーケティング・エッセンス</t>
  </si>
  <si>
    <t>マーケティング戦略 （ネットチューターつき）</t>
  </si>
  <si>
    <t>マーケティング戦略</t>
  </si>
  <si>
    <t>JFシリーズ 営業の仕事がわかる</t>
  </si>
  <si>
    <t>匠シリーズ 営業マネジメント基本</t>
  </si>
  <si>
    <t>匠シリーズ 提案型営業を極める</t>
  </si>
  <si>
    <t>匠シリーズ クレーム対応を極める ～クレームをチャンスに変える</t>
  </si>
  <si>
    <t>ストラテジー・エッセンス （ネットチューターつき）</t>
  </si>
  <si>
    <t>ストラテジー＆イノベーション （ネットチューターつき）</t>
  </si>
  <si>
    <t>人材マネジメント・エッセンス （ネットチューターつき）</t>
  </si>
  <si>
    <t>人材マネジメント戦略</t>
  </si>
  <si>
    <t>ＩＴマネジメント・エッセンス</t>
  </si>
  <si>
    <t>ストラテジー・エッセンス</t>
  </si>
  <si>
    <t>ストラテジー＆イノベーション</t>
  </si>
  <si>
    <t>人材マネジメント・エッセンス</t>
  </si>
  <si>
    <t>マネジメント上級</t>
    <phoneticPr fontId="3"/>
  </si>
  <si>
    <t>革新管理者【実践】</t>
  </si>
  <si>
    <t>革新管理者【基本】</t>
  </si>
  <si>
    <t>ケースで学ぶ 中堅社員</t>
  </si>
  <si>
    <t>ケースで学ぶ 目標による管理実践</t>
    <phoneticPr fontId="3"/>
  </si>
  <si>
    <t>実践 リーダーシップ ～私ならではのリーダーシップを育てる</t>
  </si>
  <si>
    <t>実践 プロジェクトマネジメント ～チームをまとめ成果を出す</t>
  </si>
  <si>
    <t>実践 ファシリテーション ～会議の成果を最大にする！</t>
  </si>
  <si>
    <t>コーチング入門（ＤＶＤ教材つき）</t>
  </si>
  <si>
    <t>ケースで学ぶ 人事考課実践</t>
    <phoneticPr fontId="3"/>
  </si>
  <si>
    <t>～仕事の勝率アップ！ 判断のコツをつかむ～ 判断力を高める</t>
  </si>
  <si>
    <t>匠シリーズ お客様の心をつかむサービスがわかる</t>
  </si>
  <si>
    <t>JFシリーズ 人事の仕事がわかる</t>
  </si>
  <si>
    <t>JFシリーズ 工場の仕事がわかる</t>
  </si>
  <si>
    <t>匠シリーズ ケースでチャレンジ 生産現場のリーダー</t>
  </si>
  <si>
    <t>匠シリーズ 実践・監督者</t>
  </si>
  <si>
    <t>匠シリーズ マンガで学ぶ 生産現場の基本</t>
  </si>
  <si>
    <t>匠シリーズ 設備保全を極める</t>
  </si>
  <si>
    <t>匠シリーズ 工程管理を極める</t>
  </si>
  <si>
    <t>匠シリーズ マンガで学ぶ ＩＥ・ＱＣ・ＶＥ</t>
  </si>
  <si>
    <t>匠シリーズ 品質管理を極める</t>
  </si>
  <si>
    <t>匠シリーズ 原価管理を極める</t>
  </si>
  <si>
    <t>JFシリーズ 物流の仕事がわかる</t>
  </si>
  <si>
    <t>匠シリーズ 物流技術の基本と改善</t>
  </si>
  <si>
    <t>匠シリーズ ロジスティクス・マネジメントの基本</t>
  </si>
  <si>
    <t>匠シリーズ 貿易実務の基本</t>
  </si>
  <si>
    <t>匠シリーズ 現場の安全衛生を極める</t>
  </si>
  <si>
    <t>アカウンティング・エッセンス （ネットチューターつき）</t>
  </si>
  <si>
    <t>アカウンティング・エッセンス</t>
    <phoneticPr fontId="3"/>
  </si>
  <si>
    <t>アカウンティング／ファイナンス戦略</t>
  </si>
  <si>
    <t>新・職場の財務</t>
    <phoneticPr fontId="3"/>
  </si>
  <si>
    <t>マンガで学ぶ 会社の数字入門</t>
    <phoneticPr fontId="3"/>
  </si>
  <si>
    <t>利益とコストに強くなる会計 ～管理会計入門</t>
  </si>
  <si>
    <t>JFシリーズ 経理の仕事がわかる</t>
  </si>
  <si>
    <t>匠シリーズ 財務諸表基礎</t>
  </si>
  <si>
    <t>新入社員のためのビジネス常識ＡtoＺ</t>
  </si>
  <si>
    <t>内定者のためのホップ・ステップ・ビジネスライフ(Ａ)</t>
  </si>
  <si>
    <t>内定者のためのホップ・ステップ・ビジネスライフ(Ｂ)</t>
  </si>
  <si>
    <t>ケースで学ぶ 新入社員</t>
  </si>
  <si>
    <t>～読ませる文章・伝わる文章～ 文章力を磨く</t>
  </si>
  <si>
    <t>ビジネスのコツ！ 読み、書き、話せる編</t>
  </si>
  <si>
    <t>～メールも文書も正しく書ける～ ビジネス文書入門</t>
  </si>
  <si>
    <t>１からはじめる！ 税金・年金・マネープラン</t>
  </si>
  <si>
    <t>１からはじめる！  「栄養学」</t>
  </si>
  <si>
    <t>実用英語講座 １級クラス</t>
  </si>
  <si>
    <t>実用英語講座 準１級クラス</t>
  </si>
  <si>
    <t>実用英語講座 ２級クラス</t>
  </si>
  <si>
    <t>実用英語講座 準２級クラス</t>
  </si>
  <si>
    <t>実用英語講座 ３級クラス</t>
  </si>
  <si>
    <t>実用英語講座 ４級クラス</t>
  </si>
  <si>
    <t>2023年度試験対応 中小企業診断士受験（１次試験）</t>
  </si>
  <si>
    <t>2023年度試験対応 中小企業診断士受験（１次・２次試験）</t>
  </si>
  <si>
    <t>社会保険労務士 合格総合（2022年６月～2023年５月：2023年試験対応）</t>
  </si>
  <si>
    <t>国家資格「社会保険労務士」の合格を総合的にサポートする学習内容を通じて、資格取得を通じたキャリアアップを強力にサポートし、組織におけるプロフェッショナルやコンサルタントとしての能力を持った人材育成を目指します。
＊6月～10月開講は受講期間13～９か月、在籍期間15～11か月です。申し込み時に事前学習教材をお送りし、10月初旬から改訂教材をお送りします。</t>
    <phoneticPr fontId="3"/>
  </si>
  <si>
    <t>社会保険労務士 受験（2022年６月～2023年５月：2023年試験対応）</t>
  </si>
  <si>
    <t>毎年の出題傾向を徹底分析した教材を使って、基礎的事項を体系的・効果的に学習することにより、国家資格「社会保険労務士」試験に合格する力を養成します。
＊6月～10月開講は受講期間13～９か月、在籍期間15～11か月です。申し込み時に事前学習教材をお送りし、10月初旬から改訂教材をお送りします。</t>
    <phoneticPr fontId="3"/>
  </si>
  <si>
    <t>2022年度試験対応・税理士本格受験（簿記論）</t>
  </si>
  <si>
    <t>2022年度試験対応・税理士本格受験（財務諸表論）</t>
  </si>
  <si>
    <t>2022年度試験対応・税理士本格受験（所得税法）</t>
  </si>
  <si>
    <t>2022年度試験対応・税理士本格受験（法人税法）</t>
  </si>
  <si>
    <t>2022年度試験対応・税理士本格受験（相続税法）</t>
  </si>
  <si>
    <t>ビジネス実務法務検定試験®２級通信講座</t>
  </si>
  <si>
    <t>ビジネス実務法務検定試験®３級通信講座</t>
  </si>
  <si>
    <t>通関士</t>
    <rPh sb="0" eb="3">
      <t>ツウカンシ</t>
    </rPh>
    <phoneticPr fontId="31"/>
  </si>
  <si>
    <t>12か月</t>
  </si>
  <si>
    <t>16か月</t>
  </si>
  <si>
    <t>20か月</t>
  </si>
  <si>
    <t>10か月*</t>
  </si>
  <si>
    <t>6か月*</t>
  </si>
  <si>
    <r>
      <t>K</t>
    </r>
    <r>
      <rPr>
        <sz val="10"/>
        <rFont val="ＭＳ Ｐゴシック"/>
        <family val="3"/>
        <charset val="128"/>
      </rPr>
      <t>BA1X81</t>
    </r>
    <phoneticPr fontId="3"/>
  </si>
  <si>
    <r>
      <t>K</t>
    </r>
    <r>
      <rPr>
        <sz val="10"/>
        <rFont val="ＭＳ Ｐゴシック"/>
        <family val="3"/>
        <charset val="128"/>
      </rPr>
      <t>BA1X82</t>
    </r>
    <phoneticPr fontId="3"/>
  </si>
  <si>
    <r>
      <t>K</t>
    </r>
    <r>
      <rPr>
        <sz val="10"/>
        <rFont val="ＭＳ Ｐゴシック"/>
        <family val="3"/>
        <charset val="128"/>
      </rPr>
      <t>BA1X83</t>
    </r>
    <phoneticPr fontId="3"/>
  </si>
  <si>
    <r>
      <t>K</t>
    </r>
    <r>
      <rPr>
        <b/>
        <sz val="10"/>
        <rFont val="ＭＳ Ｐゴシック"/>
        <family val="3"/>
        <charset val="128"/>
      </rPr>
      <t>BA1X81</t>
    </r>
    <phoneticPr fontId="3"/>
  </si>
  <si>
    <r>
      <t>K</t>
    </r>
    <r>
      <rPr>
        <b/>
        <sz val="10"/>
        <rFont val="ＭＳ Ｐゴシック"/>
        <family val="3"/>
        <charset val="128"/>
      </rPr>
      <t>BA1X82</t>
    </r>
    <phoneticPr fontId="3"/>
  </si>
  <si>
    <t>【eラーニング】
DXStyudyBiz</t>
    <phoneticPr fontId="3"/>
  </si>
  <si>
    <t>【スキル診断】
DXStyudyBiz</t>
    <phoneticPr fontId="3"/>
  </si>
  <si>
    <t>先進の「DXビジネス推進人財」「ビジネス価値創造人財」となることを目指すための「eラーニング」教材です。「DXビジネス検定™」の完全準拠教材です。一問一答での学習や、検定本番と同様のアセスメントモードでの学習がオンラインで可能です。</t>
  </si>
  <si>
    <t>現状、DXビジネス人財としてどのぐらいの知識レベルがあるか、手軽に確認できるアセスメントサービスです。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</si>
</sst>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_(* #,##0_);_(* \(#,##0\);_(* &quot;-&quot;_);_(@_)"/>
    <numFmt numFmtId="177" formatCode="_(* #,##0.00_);_(* \(#,##0.00\);_(* &quot;-&quot;??_);_(@_)"/>
    <numFmt numFmtId="178" formatCode="_(&quot;$&quot;* #,##0_);_(&quot;$&quot;* \(#,##0\);_(&quot;$&quot;* &quot;-&quot;_);_(@_)"/>
    <numFmt numFmtId="179" formatCode="_(&quot;$&quot;* #,##0.00_);_(&quot;$&quot;* \(#,##0.00\);_(&quot;$&quot;* &quot;-&quot;??_);_(@_)"/>
    <numFmt numFmtId="180" formatCode="#,##0_);[Red]\(#,##0\)"/>
    <numFmt numFmtId="181" formatCode="yyyy&quot;年&quot;m&quot;月&quot;d&quot;日&quot;;@"/>
  </numFmts>
  <fonts count="45" x14ac:knownFonts="1">
    <font>
      <sz val="10"/>
      <name val="ＭＳ Ｐゴシック"/>
      <family val="3"/>
      <charset val="128"/>
    </font>
    <font>
      <sz val="10"/>
      <name val="ＭＳ Ｐゴシック"/>
      <family val="3"/>
      <charset val="128"/>
    </font>
    <font>
      <b/>
      <sz val="20"/>
      <name val="HGｺﾞｼｯｸE"/>
      <family val="3"/>
      <charset val="128"/>
    </font>
    <font>
      <sz val="6"/>
      <name val="ＭＳ Ｐゴシック"/>
      <family val="3"/>
      <charset val="128"/>
    </font>
    <font>
      <sz val="11"/>
      <name val="ＭＳ Ｐゴシック"/>
      <family val="3"/>
      <charset val="128"/>
    </font>
    <font>
      <sz val="12"/>
      <name val="HGｺﾞｼｯｸE"/>
      <family val="3"/>
      <charset val="128"/>
    </font>
    <font>
      <sz val="11"/>
      <color indexed="9"/>
      <name val="ＭＳ Ｐゴシック"/>
      <family val="3"/>
      <charset val="128"/>
    </font>
    <font>
      <sz val="11"/>
      <name val="HGPｺﾞｼｯｸM"/>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メイリオ"/>
      <family val="3"/>
      <charset val="128"/>
    </font>
    <font>
      <b/>
      <sz val="12"/>
      <name val="メイリオ"/>
      <family val="3"/>
      <charset val="128"/>
    </font>
    <font>
      <b/>
      <sz val="14"/>
      <color indexed="9"/>
      <name val="メイリオ"/>
      <family val="3"/>
      <charset val="128"/>
    </font>
    <font>
      <sz val="16"/>
      <name val="メイリオ"/>
      <family val="3"/>
      <charset val="128"/>
    </font>
    <font>
      <sz val="14"/>
      <name val="メイリオ"/>
      <family val="3"/>
      <charset val="128"/>
    </font>
    <font>
      <u/>
      <sz val="8.25"/>
      <color indexed="12"/>
      <name val="メイリオ"/>
      <family val="3"/>
      <charset val="128"/>
    </font>
    <font>
      <b/>
      <sz val="12"/>
      <color indexed="9"/>
      <name val="メイリオ"/>
      <family val="3"/>
      <charset val="128"/>
    </font>
    <font>
      <sz val="18"/>
      <name val="メイリオ"/>
      <family val="3"/>
      <charset val="128"/>
    </font>
    <font>
      <b/>
      <sz val="14"/>
      <color indexed="10"/>
      <name val="メイリオ"/>
      <family val="3"/>
      <charset val="128"/>
    </font>
    <font>
      <b/>
      <sz val="14"/>
      <name val="メイリオ"/>
      <family val="3"/>
      <charset val="128"/>
    </font>
    <font>
      <b/>
      <sz val="18"/>
      <name val="メイリオ"/>
      <family val="3"/>
      <charset val="128"/>
    </font>
    <font>
      <sz val="20"/>
      <name val="メイリオ"/>
      <family val="3"/>
      <charset val="128"/>
    </font>
    <font>
      <b/>
      <sz val="22"/>
      <color indexed="9"/>
      <name val="メイリオ"/>
      <family val="3"/>
      <charset val="128"/>
    </font>
    <font>
      <b/>
      <sz val="20"/>
      <name val="メイリオ"/>
      <family val="3"/>
      <charset val="128"/>
    </font>
    <font>
      <b/>
      <sz val="16"/>
      <color rgb="FFFF0000"/>
      <name val="メイリオ"/>
      <family val="3"/>
      <charset val="128"/>
    </font>
    <font>
      <u/>
      <sz val="18"/>
      <color indexed="12"/>
      <name val="メイリオ"/>
      <family val="3"/>
      <charset val="128"/>
    </font>
    <font>
      <sz val="11"/>
      <color theme="0"/>
      <name val="ＭＳ Ｐゴシック"/>
      <family val="3"/>
      <charset val="128"/>
    </font>
    <font>
      <b/>
      <sz val="11"/>
      <name val="ＭＳ Ｐゴシック"/>
      <family val="3"/>
      <charset val="128"/>
    </font>
    <font>
      <b/>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43"/>
        <bgColor indexed="64"/>
      </patternFill>
    </fill>
    <fill>
      <patternFill patternType="solid">
        <fgColor indexed="48"/>
        <bgColor indexed="64"/>
      </patternFill>
    </fill>
    <fill>
      <patternFill patternType="solid">
        <fgColor indexed="52"/>
        <bgColor indexed="64"/>
      </patternFill>
    </fill>
    <fill>
      <patternFill patternType="solid">
        <fgColor rgb="FFFFFF0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12"/>
      </left>
      <right/>
      <top style="medium">
        <color indexed="12"/>
      </top>
      <bottom/>
      <diagonal/>
    </border>
    <border>
      <left style="medium">
        <color indexed="12"/>
      </left>
      <right/>
      <top/>
      <bottom style="medium">
        <color indexed="12"/>
      </bottom>
      <diagonal/>
    </border>
    <border>
      <left style="dashed">
        <color indexed="9"/>
      </left>
      <right style="dashed">
        <color indexed="9"/>
      </right>
      <top style="medium">
        <color indexed="12"/>
      </top>
      <bottom style="thin">
        <color indexed="12"/>
      </bottom>
      <diagonal/>
    </border>
    <border>
      <left style="dashed">
        <color indexed="9"/>
      </left>
      <right style="medium">
        <color indexed="12"/>
      </right>
      <top style="medium">
        <color indexed="12"/>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diagonal/>
    </border>
    <border>
      <left style="thin">
        <color indexed="12"/>
      </left>
      <right style="thin">
        <color indexed="12"/>
      </right>
      <top style="thin">
        <color indexed="12"/>
      </top>
      <bottom/>
      <diagonal/>
    </border>
    <border>
      <left style="thin">
        <color indexed="12"/>
      </left>
      <right style="medium">
        <color indexed="12"/>
      </right>
      <top style="thin">
        <color indexed="12"/>
      </top>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thin">
        <color indexed="12"/>
      </left>
      <right style="medium">
        <color indexed="12"/>
      </right>
      <top style="medium">
        <color indexed="12"/>
      </top>
      <bottom style="medium">
        <color indexed="12"/>
      </bottom>
      <diagonal/>
    </border>
    <border>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medium">
        <color indexed="12"/>
      </right>
      <top/>
      <bottom/>
      <diagonal/>
    </border>
    <border>
      <left/>
      <right/>
      <top/>
      <bottom style="medium">
        <color indexed="12"/>
      </bottom>
      <diagonal/>
    </border>
    <border>
      <left/>
      <right style="medium">
        <color indexed="12"/>
      </right>
      <top/>
      <bottom style="medium">
        <color indexed="12"/>
      </bottom>
      <diagonal/>
    </border>
    <border>
      <left style="medium">
        <color indexed="12"/>
      </left>
      <right style="dotted">
        <color indexed="12"/>
      </right>
      <top/>
      <bottom style="dotted">
        <color indexed="12"/>
      </bottom>
      <diagonal/>
    </border>
    <border>
      <left style="dotted">
        <color indexed="12"/>
      </left>
      <right style="thin">
        <color indexed="12"/>
      </right>
      <top/>
      <bottom style="dotted">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style="dotted">
        <color indexed="12"/>
      </right>
      <top style="medium">
        <color indexed="12"/>
      </top>
      <bottom/>
      <diagonal/>
    </border>
    <border>
      <left style="dotted">
        <color indexed="12"/>
      </left>
      <right style="thin">
        <color indexed="12"/>
      </right>
      <top style="medium">
        <color indexed="12"/>
      </top>
      <bottom/>
      <diagonal/>
    </border>
    <border>
      <left style="thin">
        <color indexed="12"/>
      </left>
      <right/>
      <top style="medium">
        <color indexed="12"/>
      </top>
      <bottom/>
      <diagonal/>
    </border>
    <border>
      <left style="medium">
        <color indexed="12"/>
      </left>
      <right style="thin">
        <color indexed="12"/>
      </right>
      <top style="hair">
        <color indexed="22"/>
      </top>
      <bottom/>
      <diagonal/>
    </border>
    <border>
      <left style="medium">
        <color indexed="12"/>
      </left>
      <right style="thin">
        <color indexed="12"/>
      </right>
      <top/>
      <bottom style="thin">
        <color indexed="9"/>
      </bottom>
      <diagonal/>
    </border>
    <border>
      <left style="thin">
        <color indexed="12"/>
      </left>
      <right/>
      <top/>
      <bottom/>
      <diagonal/>
    </border>
    <border>
      <left style="medium">
        <color indexed="12"/>
      </left>
      <right/>
      <top style="dotted">
        <color indexed="12"/>
      </top>
      <bottom style="thin">
        <color indexed="9"/>
      </bottom>
      <diagonal/>
    </border>
    <border>
      <left/>
      <right style="thin">
        <color indexed="12"/>
      </right>
      <top style="dotted">
        <color indexed="12"/>
      </top>
      <bottom style="thin">
        <color indexed="9"/>
      </bottom>
      <diagonal/>
    </border>
    <border>
      <left style="thin">
        <color indexed="12"/>
      </left>
      <right/>
      <top style="dotted">
        <color indexed="12"/>
      </top>
      <bottom style="thin">
        <color indexed="12"/>
      </bottom>
      <diagonal/>
    </border>
    <border>
      <left/>
      <right style="medium">
        <color indexed="12"/>
      </right>
      <top style="dotted">
        <color indexed="12"/>
      </top>
      <bottom style="thin">
        <color indexed="12"/>
      </bottom>
      <diagonal/>
    </border>
    <border>
      <left style="medium">
        <color indexed="12"/>
      </left>
      <right/>
      <top style="medium">
        <color indexed="12"/>
      </top>
      <bottom style="medium">
        <color indexed="12"/>
      </bottom>
      <diagonal/>
    </border>
    <border>
      <left/>
      <right style="thin">
        <color indexed="12"/>
      </right>
      <top style="medium">
        <color indexed="12"/>
      </top>
      <bottom style="medium">
        <color indexed="12"/>
      </bottom>
      <diagonal/>
    </border>
    <border>
      <left/>
      <right/>
      <top style="thin">
        <color indexed="12"/>
      </top>
      <bottom style="medium">
        <color indexed="12"/>
      </bottom>
      <diagonal/>
    </border>
    <border>
      <left/>
      <right style="medium">
        <color indexed="12"/>
      </right>
      <top style="thin">
        <color indexed="12"/>
      </top>
      <bottom style="medium">
        <color indexed="12"/>
      </bottom>
      <diagonal/>
    </border>
    <border>
      <left style="thin">
        <color indexed="12"/>
      </left>
      <right/>
      <top/>
      <bottom style="medium">
        <color indexed="12"/>
      </bottom>
      <diagonal/>
    </border>
    <border>
      <left style="medium">
        <color indexed="12"/>
      </left>
      <right style="thin">
        <color indexed="12"/>
      </right>
      <top style="thin">
        <color indexed="9"/>
      </top>
      <bottom/>
      <diagonal/>
    </border>
    <border>
      <left style="thin">
        <color indexed="12"/>
      </left>
      <right/>
      <top style="thin">
        <color indexed="12"/>
      </top>
      <bottom/>
      <diagonal/>
    </border>
    <border>
      <left/>
      <right/>
      <top style="thin">
        <color indexed="12"/>
      </top>
      <bottom/>
      <diagonal/>
    </border>
    <border>
      <left/>
      <right style="medium">
        <color indexed="12"/>
      </right>
      <top style="thin">
        <color indexed="12"/>
      </top>
      <bottom/>
      <diagonal/>
    </border>
    <border>
      <left style="thin">
        <color indexed="12"/>
      </left>
      <right/>
      <top/>
      <bottom style="thin">
        <color indexed="12"/>
      </bottom>
      <diagonal/>
    </border>
    <border>
      <left/>
      <right/>
      <top/>
      <bottom style="thin">
        <color indexed="12"/>
      </bottom>
      <diagonal/>
    </border>
    <border>
      <left/>
      <right style="medium">
        <color indexed="12"/>
      </right>
      <top/>
      <bottom style="thin">
        <color indexed="12"/>
      </bottom>
      <diagonal/>
    </border>
    <border>
      <left style="thin">
        <color indexed="12"/>
      </left>
      <right/>
      <top style="thin">
        <color indexed="12"/>
      </top>
      <bottom style="dotted">
        <color indexed="12"/>
      </bottom>
      <diagonal/>
    </border>
    <border>
      <left/>
      <right style="medium">
        <color indexed="12"/>
      </right>
      <top style="thin">
        <color indexed="12"/>
      </top>
      <bottom style="dotted">
        <color indexed="12"/>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177" fontId="8" fillId="0" borderId="0" applyFont="0" applyFill="0" applyBorder="0" applyAlignment="0" applyProtection="0"/>
    <xf numFmtId="176" fontId="8" fillId="0" borderId="0" applyFont="0" applyFill="0" applyBorder="0" applyAlignment="0" applyProtection="0"/>
    <xf numFmtId="38" fontId="4"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179" fontId="8" fillId="0" borderId="0" applyFont="0" applyFill="0" applyBorder="0" applyAlignment="0" applyProtection="0"/>
    <xf numFmtId="178" fontId="8" fillId="0" borderId="0" applyFont="0" applyFill="0" applyBorder="0" applyAlignment="0" applyProtection="0"/>
    <xf numFmtId="6" fontId="1" fillId="0" borderId="0" applyFont="0" applyFill="0" applyBorder="0" applyAlignment="0" applyProtection="0">
      <alignment vertical="center"/>
    </xf>
    <xf numFmtId="0" fontId="23" fillId="7" borderId="4" applyNumberFormat="0" applyAlignment="0" applyProtection="0">
      <alignment vertical="center"/>
    </xf>
    <xf numFmtId="0" fontId="4" fillId="0" borderId="0"/>
    <xf numFmtId="0" fontId="4" fillId="0" borderId="0"/>
    <xf numFmtId="0" fontId="4" fillId="0" borderId="0"/>
    <xf numFmtId="0" fontId="24" fillId="4" borderId="0" applyNumberFormat="0" applyBorder="0" applyAlignment="0" applyProtection="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4" fillId="0" borderId="0" xfId="0" applyFont="1" applyAlignment="1">
      <alignment vertical="center" wrapText="1"/>
    </xf>
    <xf numFmtId="0" fontId="4" fillId="0" borderId="0" xfId="0" applyFont="1" applyAlignment="1">
      <alignment horizontal="right" vertical="center" wrapText="1"/>
    </xf>
    <xf numFmtId="0" fontId="5" fillId="0" borderId="0" xfId="0" applyFont="1" applyAlignment="1">
      <alignment horizontal="right" vertical="center"/>
    </xf>
    <xf numFmtId="0" fontId="2" fillId="0" borderId="0" xfId="0" applyFont="1">
      <alignment vertical="center"/>
    </xf>
    <xf numFmtId="0" fontId="2" fillId="0" borderId="10" xfId="0" applyFont="1" applyBorder="1">
      <alignment vertical="center"/>
    </xf>
    <xf numFmtId="0" fontId="2" fillId="0" borderId="10" xfId="0" applyFont="1" applyBorder="1" applyProtection="1">
      <alignment vertical="center"/>
      <protection locked="0"/>
    </xf>
    <xf numFmtId="0" fontId="4" fillId="0" borderId="10" xfId="0" applyFont="1" applyBorder="1" applyAlignment="1">
      <alignment vertical="center" wrapText="1"/>
    </xf>
    <xf numFmtId="0" fontId="4" fillId="0" borderId="11" xfId="0" applyFont="1" applyBorder="1" applyAlignment="1" applyProtection="1">
      <alignment vertical="center" wrapText="1"/>
      <protection locked="0"/>
    </xf>
    <xf numFmtId="49" fontId="4" fillId="0" borderId="11" xfId="50" applyNumberFormat="1" applyBorder="1" applyAlignment="1">
      <alignment horizontal="left" vertical="center" wrapText="1"/>
    </xf>
    <xf numFmtId="0" fontId="4" fillId="0" borderId="11" xfId="0" applyFont="1" applyBorder="1" applyAlignment="1">
      <alignment vertical="center" wrapText="1"/>
    </xf>
    <xf numFmtId="6" fontId="4" fillId="0" borderId="11" xfId="46" applyFont="1" applyFill="1" applyBorder="1" applyAlignment="1">
      <alignment vertical="center" wrapText="1"/>
    </xf>
    <xf numFmtId="6" fontId="4" fillId="0" borderId="11" xfId="46" applyFont="1" applyFill="1" applyBorder="1" applyAlignment="1">
      <alignment horizontal="right" vertical="center" wrapText="1"/>
    </xf>
    <xf numFmtId="0" fontId="4" fillId="0" borderId="11" xfId="0" applyFont="1" applyBorder="1" applyAlignment="1">
      <alignment horizontal="center" vertical="center" wrapText="1"/>
    </xf>
    <xf numFmtId="0" fontId="4" fillId="0" borderId="11" xfId="50" applyBorder="1" applyAlignment="1">
      <alignment horizontal="right" vertical="center" wrapText="1"/>
    </xf>
    <xf numFmtId="0" fontId="4" fillId="0" borderId="11" xfId="0" applyFont="1" applyBorder="1" applyAlignment="1">
      <alignment horizontal="right" vertical="center" wrapText="1"/>
    </xf>
    <xf numFmtId="0" fontId="7"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0" xfId="0" applyFont="1" applyAlignment="1" applyProtection="1">
      <alignment vertical="center" wrapText="1"/>
      <protection locked="0"/>
    </xf>
    <xf numFmtId="0" fontId="25" fillId="0" borderId="0" xfId="48" applyFont="1" applyAlignment="1">
      <alignment vertical="center"/>
    </xf>
    <xf numFmtId="0" fontId="25" fillId="0" borderId="0" xfId="48" applyFont="1" applyAlignment="1">
      <alignment vertical="center" wrapText="1"/>
    </xf>
    <xf numFmtId="0" fontId="26" fillId="0" borderId="0" xfId="48" applyFont="1" applyAlignment="1">
      <alignment vertical="center"/>
    </xf>
    <xf numFmtId="0" fontId="27" fillId="0" borderId="0" xfId="48" applyFont="1" applyAlignment="1">
      <alignment vertical="center"/>
    </xf>
    <xf numFmtId="31" fontId="28" fillId="26" borderId="15" xfId="48" applyNumberFormat="1" applyFont="1" applyFill="1" applyBorder="1" applyAlignment="1">
      <alignment horizontal="center" vertical="center"/>
    </xf>
    <xf numFmtId="0" fontId="32" fillId="0" borderId="0" xfId="48" applyFont="1" applyAlignment="1">
      <alignment horizontal="center" vertical="center"/>
    </xf>
    <xf numFmtId="0" fontId="28" fillId="26" borderId="16" xfId="48" applyFont="1" applyFill="1" applyBorder="1" applyAlignment="1">
      <alignment horizontal="center" vertical="center"/>
    </xf>
    <xf numFmtId="0" fontId="28" fillId="0" borderId="0" xfId="48" applyFont="1" applyAlignment="1">
      <alignment horizontal="center" vertical="center"/>
    </xf>
    <xf numFmtId="0" fontId="30" fillId="0" borderId="0" xfId="48" applyFont="1" applyAlignment="1">
      <alignment horizontal="center" vertical="center"/>
    </xf>
    <xf numFmtId="14" fontId="31" fillId="0" borderId="0" xfId="28" applyNumberFormat="1" applyFont="1" applyBorder="1" applyAlignment="1" applyProtection="1">
      <alignment horizontal="center" vertical="center"/>
    </xf>
    <xf numFmtId="14" fontId="30" fillId="0" borderId="0" xfId="48" applyNumberFormat="1" applyFont="1" applyAlignment="1">
      <alignment horizontal="center" vertical="center"/>
    </xf>
    <xf numFmtId="0" fontId="30" fillId="0" borderId="0" xfId="48" applyFont="1" applyAlignment="1">
      <alignment horizontal="left" vertical="center"/>
    </xf>
    <xf numFmtId="0" fontId="34" fillId="0" borderId="0" xfId="48" applyFont="1" applyAlignment="1">
      <alignment horizontal="center" vertical="center"/>
    </xf>
    <xf numFmtId="0" fontId="34" fillId="0" borderId="0" xfId="48" applyFont="1" applyAlignment="1">
      <alignment horizontal="left" vertical="center"/>
    </xf>
    <xf numFmtId="0" fontId="35" fillId="0" borderId="0" xfId="48" applyFont="1" applyAlignment="1">
      <alignment horizontal="center" vertical="center"/>
    </xf>
    <xf numFmtId="14" fontId="30" fillId="0" borderId="0" xfId="48" applyNumberFormat="1" applyFont="1" applyAlignment="1">
      <alignment horizontal="left" vertical="center"/>
    </xf>
    <xf numFmtId="0" fontId="27" fillId="0" borderId="0" xfId="48" applyFont="1" applyAlignment="1">
      <alignment horizontal="center" vertical="center"/>
    </xf>
    <xf numFmtId="38" fontId="28" fillId="26" borderId="15" xfId="36" applyFont="1" applyFill="1" applyBorder="1" applyAlignment="1" applyProtection="1">
      <alignment horizontal="center" vertical="center"/>
    </xf>
    <xf numFmtId="0" fontId="28" fillId="26" borderId="17" xfId="48" applyFont="1" applyFill="1" applyBorder="1" applyAlignment="1">
      <alignment horizontal="center" vertical="center"/>
    </xf>
    <xf numFmtId="14" fontId="28" fillId="26" borderId="17" xfId="48" applyNumberFormat="1" applyFont="1" applyFill="1" applyBorder="1" applyAlignment="1">
      <alignment horizontal="center" vertical="center"/>
    </xf>
    <xf numFmtId="14" fontId="28" fillId="26" borderId="17" xfId="48" applyNumberFormat="1" applyFont="1" applyFill="1" applyBorder="1" applyAlignment="1">
      <alignment horizontal="center" vertical="center" wrapText="1"/>
    </xf>
    <xf numFmtId="0" fontId="28" fillId="26" borderId="18" xfId="48" applyFont="1" applyFill="1" applyBorder="1" applyAlignment="1">
      <alignment horizontal="center" vertical="center" wrapText="1"/>
    </xf>
    <xf numFmtId="0" fontId="35" fillId="25" borderId="19" xfId="48" applyFont="1" applyFill="1" applyBorder="1" applyAlignment="1">
      <alignment horizontal="center" vertical="center" shrinkToFit="1"/>
    </xf>
    <xf numFmtId="0" fontId="35" fillId="25" borderId="19" xfId="48" applyFont="1" applyFill="1" applyBorder="1" applyAlignment="1">
      <alignment horizontal="left" vertical="center" shrinkToFit="1"/>
    </xf>
    <xf numFmtId="181" fontId="35" fillId="25" borderId="20" xfId="48" applyNumberFormat="1" applyFont="1" applyFill="1" applyBorder="1" applyAlignment="1">
      <alignment horizontal="center" vertical="center"/>
    </xf>
    <xf numFmtId="0" fontId="30" fillId="25" borderId="20" xfId="48" applyFont="1" applyFill="1" applyBorder="1" applyAlignment="1">
      <alignment horizontal="center" vertical="center"/>
    </xf>
    <xf numFmtId="6" fontId="30" fillId="25" borderId="20" xfId="46" applyFont="1" applyFill="1" applyBorder="1" applyAlignment="1" applyProtection="1">
      <alignment horizontal="right" vertical="center"/>
    </xf>
    <xf numFmtId="6" fontId="30" fillId="25" borderId="21" xfId="46" applyFont="1" applyFill="1" applyBorder="1" applyAlignment="1" applyProtection="1">
      <alignment horizontal="right" vertical="center"/>
    </xf>
    <xf numFmtId="0" fontId="35" fillId="0" borderId="19" xfId="48" applyFont="1" applyBorder="1" applyAlignment="1">
      <alignment horizontal="center" vertical="center" shrinkToFit="1"/>
    </xf>
    <xf numFmtId="0" fontId="35" fillId="27" borderId="19" xfId="48" applyFont="1" applyFill="1" applyBorder="1" applyAlignment="1" applyProtection="1">
      <alignment horizontal="left" vertical="center" shrinkToFit="1"/>
      <protection locked="0"/>
    </xf>
    <xf numFmtId="0" fontId="35" fillId="0" borderId="19" xfId="48" applyFont="1" applyBorder="1" applyAlignment="1">
      <alignment horizontal="left" vertical="center" shrinkToFit="1"/>
    </xf>
    <xf numFmtId="181" fontId="35" fillId="27" borderId="20" xfId="48" applyNumberFormat="1" applyFont="1" applyFill="1" applyBorder="1" applyAlignment="1" applyProtection="1">
      <alignment horizontal="center" vertical="center"/>
      <protection locked="0"/>
    </xf>
    <xf numFmtId="0" fontId="30" fillId="27" borderId="20" xfId="48" applyFont="1" applyFill="1" applyBorder="1" applyAlignment="1" applyProtection="1">
      <alignment horizontal="center" vertical="center"/>
      <protection locked="0"/>
    </xf>
    <xf numFmtId="6" fontId="30" fillId="0" borderId="20" xfId="46" applyFont="1" applyFill="1" applyBorder="1" applyAlignment="1" applyProtection="1">
      <alignment horizontal="right" vertical="center"/>
    </xf>
    <xf numFmtId="6" fontId="30" fillId="0" borderId="21" xfId="46" applyFont="1" applyFill="1" applyBorder="1" applyAlignment="1" applyProtection="1">
      <alignment horizontal="right" vertical="center"/>
    </xf>
    <xf numFmtId="0" fontId="35" fillId="0" borderId="22" xfId="48" applyFont="1" applyBorder="1" applyAlignment="1">
      <alignment horizontal="center" vertical="center" shrinkToFit="1"/>
    </xf>
    <xf numFmtId="0" fontId="35" fillId="27" borderId="22" xfId="48" applyFont="1" applyFill="1" applyBorder="1" applyAlignment="1" applyProtection="1">
      <alignment horizontal="left" vertical="center" shrinkToFit="1"/>
      <protection locked="0"/>
    </xf>
    <xf numFmtId="0" fontId="35" fillId="0" borderId="22" xfId="48" applyFont="1" applyBorder="1" applyAlignment="1">
      <alignment horizontal="left" vertical="center" shrinkToFit="1"/>
    </xf>
    <xf numFmtId="181" fontId="35" fillId="27" borderId="23" xfId="48" applyNumberFormat="1" applyFont="1" applyFill="1" applyBorder="1" applyAlignment="1" applyProtection="1">
      <alignment horizontal="center" vertical="center"/>
      <protection locked="0"/>
    </xf>
    <xf numFmtId="0" fontId="30" fillId="27" borderId="23" xfId="48" applyFont="1" applyFill="1" applyBorder="1" applyAlignment="1" applyProtection="1">
      <alignment horizontal="center" vertical="center"/>
      <protection locked="0"/>
    </xf>
    <xf numFmtId="6" fontId="30" fillId="0" borderId="24" xfId="46" applyFont="1" applyFill="1" applyBorder="1" applyAlignment="1" applyProtection="1">
      <alignment horizontal="right" vertical="center"/>
    </xf>
    <xf numFmtId="0" fontId="35" fillId="0" borderId="25" xfId="48" applyFont="1" applyBorder="1" applyAlignment="1">
      <alignment horizontal="center" vertical="center" shrinkToFit="1"/>
    </xf>
    <xf numFmtId="0" fontId="35" fillId="27" borderId="25" xfId="48" applyFont="1" applyFill="1" applyBorder="1" applyAlignment="1" applyProtection="1">
      <alignment horizontal="left" vertical="center" shrinkToFit="1"/>
      <protection locked="0"/>
    </xf>
    <xf numFmtId="0" fontId="35" fillId="0" borderId="25" xfId="48" applyFont="1" applyBorder="1" applyAlignment="1">
      <alignment horizontal="left" vertical="center" shrinkToFit="1"/>
    </xf>
    <xf numFmtId="181" fontId="35" fillId="27" borderId="26" xfId="48" applyNumberFormat="1" applyFont="1" applyFill="1" applyBorder="1" applyAlignment="1" applyProtection="1">
      <alignment horizontal="center" vertical="center"/>
      <protection locked="0"/>
    </xf>
    <xf numFmtId="0" fontId="30" fillId="27" borderId="26" xfId="48" applyFont="1" applyFill="1" applyBorder="1" applyAlignment="1" applyProtection="1">
      <alignment horizontal="center" vertical="center"/>
      <protection locked="0"/>
    </xf>
    <xf numFmtId="6" fontId="30" fillId="0" borderId="27" xfId="46" applyFont="1" applyFill="1" applyBorder="1" applyAlignment="1" applyProtection="1">
      <alignment horizontal="right" vertical="center"/>
    </xf>
    <xf numFmtId="181" fontId="30" fillId="0" borderId="0" xfId="48" applyNumberFormat="1" applyFont="1" applyAlignment="1">
      <alignment horizontal="center" vertical="center"/>
    </xf>
    <xf numFmtId="6" fontId="36" fillId="0" borderId="28" xfId="46" applyFont="1" applyFill="1" applyBorder="1" applyAlignment="1" applyProtection="1">
      <alignment horizontal="right" vertical="center"/>
    </xf>
    <xf numFmtId="0" fontId="26" fillId="0" borderId="0" xfId="48" applyFont="1" applyAlignment="1">
      <alignment vertical="center" wrapText="1"/>
    </xf>
    <xf numFmtId="0" fontId="26" fillId="0" borderId="15" xfId="48" applyFont="1" applyBorder="1" applyAlignment="1">
      <alignment vertical="center"/>
    </xf>
    <xf numFmtId="0" fontId="26" fillId="0" borderId="29" xfId="48" applyFont="1" applyBorder="1" applyAlignment="1">
      <alignment vertical="center" wrapText="1"/>
    </xf>
    <xf numFmtId="0" fontId="26" fillId="0" borderId="30" xfId="48" applyFont="1" applyBorder="1" applyAlignment="1">
      <alignment vertical="center" wrapText="1"/>
    </xf>
    <xf numFmtId="0" fontId="26" fillId="0" borderId="31" xfId="48" applyFont="1" applyBorder="1" applyAlignment="1">
      <alignment vertical="center" wrapText="1"/>
    </xf>
    <xf numFmtId="0" fontId="26" fillId="0" borderId="31" xfId="48" applyFont="1" applyBorder="1" applyAlignment="1">
      <alignment vertical="center"/>
    </xf>
    <xf numFmtId="0" fontId="26" fillId="0" borderId="32" xfId="48" applyFont="1" applyBorder="1" applyAlignment="1">
      <alignment vertical="center" wrapText="1"/>
    </xf>
    <xf numFmtId="0" fontId="26" fillId="0" borderId="16" xfId="48" applyFont="1" applyBorder="1" applyAlignment="1">
      <alignment vertical="center"/>
    </xf>
    <xf numFmtId="0" fontId="26" fillId="0" borderId="33" xfId="48" applyFont="1" applyBorder="1" applyAlignment="1">
      <alignment vertical="center" wrapText="1"/>
    </xf>
    <xf numFmtId="0" fontId="26" fillId="0" borderId="34" xfId="48" applyFont="1" applyBorder="1" applyAlignment="1">
      <alignment vertical="center" wrapText="1"/>
    </xf>
    <xf numFmtId="0" fontId="37" fillId="0" borderId="0" xfId="48" applyFont="1" applyAlignment="1">
      <alignment vertical="center"/>
    </xf>
    <xf numFmtId="0" fontId="33" fillId="0" borderId="0" xfId="48" applyFont="1" applyAlignment="1">
      <alignment vertical="center"/>
    </xf>
    <xf numFmtId="0" fontId="39" fillId="0" borderId="0" xfId="0" applyFont="1" applyProtection="1">
      <alignment vertical="center"/>
      <protection locked="0"/>
    </xf>
    <xf numFmtId="6" fontId="4" fillId="0" borderId="0" xfId="0" applyNumberFormat="1" applyFont="1" applyAlignment="1">
      <alignment vertical="center" wrapText="1"/>
    </xf>
    <xf numFmtId="0" fontId="4" fillId="29" borderId="69" xfId="0" applyFont="1" applyFill="1" applyBorder="1" applyAlignment="1">
      <alignment horizontal="left" vertical="center"/>
    </xf>
    <xf numFmtId="38" fontId="4" fillId="29" borderId="11" xfId="52" applyFont="1" applyFill="1" applyBorder="1" applyAlignment="1">
      <alignment vertical="center"/>
    </xf>
    <xf numFmtId="0" fontId="4" fillId="29" borderId="11" xfId="0" applyFont="1" applyFill="1" applyBorder="1" applyProtection="1">
      <alignment vertical="center"/>
      <protection locked="0"/>
    </xf>
    <xf numFmtId="0" fontId="4" fillId="29" borderId="11" xfId="0" applyFont="1" applyFill="1" applyBorder="1">
      <alignment vertical="center"/>
    </xf>
    <xf numFmtId="0" fontId="4" fillId="0" borderId="11" xfId="0" applyFont="1" applyBorder="1" applyProtection="1">
      <alignment vertical="center"/>
      <protection locked="0"/>
    </xf>
    <xf numFmtId="0" fontId="4" fillId="0" borderId="11" xfId="0" applyFont="1" applyBorder="1">
      <alignment vertical="center"/>
    </xf>
    <xf numFmtId="6" fontId="4" fillId="0" borderId="11" xfId="46" applyFont="1" applyFill="1" applyBorder="1" applyAlignment="1">
      <alignment vertical="center"/>
    </xf>
    <xf numFmtId="0" fontId="4" fillId="0" borderId="68" xfId="0" applyFont="1" applyBorder="1" applyAlignment="1">
      <alignment horizontal="center" vertical="center"/>
    </xf>
    <xf numFmtId="0" fontId="4" fillId="0" borderId="69" xfId="0" applyFont="1" applyBorder="1" applyAlignment="1">
      <alignment horizontal="left" vertical="center"/>
    </xf>
    <xf numFmtId="0" fontId="4" fillId="0" borderId="67"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49" fontId="25" fillId="25" borderId="12" xfId="0" applyNumberFormat="1" applyFont="1" applyFill="1" applyBorder="1" applyAlignment="1">
      <alignment horizontal="center" vertical="center" textRotation="255"/>
    </xf>
    <xf numFmtId="49" fontId="25" fillId="25" borderId="13" xfId="0" applyNumberFormat="1" applyFont="1" applyFill="1" applyBorder="1" applyAlignment="1">
      <alignment horizontal="center" vertical="center" textRotation="255"/>
    </xf>
    <xf numFmtId="49" fontId="25" fillId="25" borderId="14" xfId="0" applyNumberFormat="1" applyFont="1" applyFill="1" applyBorder="1" applyAlignment="1">
      <alignment horizontal="center" vertical="center" textRotation="255"/>
    </xf>
    <xf numFmtId="0" fontId="42" fillId="24" borderId="11" xfId="0" applyFont="1" applyFill="1" applyBorder="1" applyAlignment="1" applyProtection="1">
      <alignment vertical="center" wrapText="1"/>
      <protection locked="0"/>
    </xf>
    <xf numFmtId="0" fontId="42" fillId="24" borderId="11" xfId="0" applyFont="1" applyFill="1" applyBorder="1" applyAlignment="1">
      <alignment vertical="center" wrapText="1"/>
    </xf>
    <xf numFmtId="0" fontId="42" fillId="24" borderId="11" xfId="0" applyFont="1" applyFill="1" applyBorder="1" applyAlignment="1">
      <alignment horizontal="left" vertical="center" wrapText="1"/>
    </xf>
    <xf numFmtId="0" fontId="4" fillId="0" borderId="69" xfId="0" applyFont="1" applyBorder="1" applyAlignment="1">
      <alignment vertical="center" wrapText="1"/>
    </xf>
    <xf numFmtId="0" fontId="2" fillId="0" borderId="10" xfId="0" applyFont="1" applyBorder="1" applyAlignment="1">
      <alignment vertical="center" wrapText="1"/>
    </xf>
    <xf numFmtId="49" fontId="25" fillId="25" borderId="13" xfId="0" applyNumberFormat="1" applyFont="1" applyFill="1" applyBorder="1" applyAlignment="1">
      <alignment horizontal="center" vertical="center" textRotation="255" wrapText="1"/>
    </xf>
    <xf numFmtId="0" fontId="4" fillId="0" borderId="11" xfId="0" applyFont="1" applyBorder="1" applyAlignment="1">
      <alignment horizontal="left" vertical="center" wrapText="1" shrinkToFit="1"/>
    </xf>
    <xf numFmtId="38" fontId="4" fillId="30" borderId="11" xfId="52" applyFont="1" applyFill="1" applyBorder="1" applyAlignment="1">
      <alignment vertical="center"/>
    </xf>
    <xf numFmtId="0" fontId="4" fillId="30" borderId="70" xfId="0" applyFont="1" applyFill="1" applyBorder="1" applyAlignment="1">
      <alignment horizontal="center" vertical="center"/>
    </xf>
    <xf numFmtId="0" fontId="4" fillId="30" borderId="11" xfId="0" applyFont="1" applyFill="1" applyBorder="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left" vertical="center" wrapText="1" shrinkToFit="1"/>
    </xf>
    <xf numFmtId="0" fontId="43" fillId="0" borderId="11" xfId="0" applyFont="1" applyBorder="1" applyAlignment="1" applyProtection="1">
      <alignment vertical="center" wrapText="1"/>
      <protection locked="0"/>
    </xf>
    <xf numFmtId="0" fontId="43" fillId="0" borderId="11" xfId="0" applyFont="1" applyBorder="1" applyAlignment="1">
      <alignment horizontal="center" vertical="center" wrapText="1"/>
    </xf>
    <xf numFmtId="0" fontId="43" fillId="0" borderId="0" xfId="0" applyFont="1" applyAlignment="1">
      <alignment vertical="center" wrapText="1"/>
    </xf>
    <xf numFmtId="0" fontId="43" fillId="0" borderId="11" xfId="0" applyFont="1" applyBorder="1" applyAlignment="1">
      <alignment horizontal="left" vertical="center" wrapText="1"/>
    </xf>
    <xf numFmtId="6" fontId="43" fillId="0" borderId="11" xfId="46" applyFont="1" applyFill="1" applyBorder="1" applyAlignment="1">
      <alignment vertical="center" wrapText="1"/>
    </xf>
    <xf numFmtId="6" fontId="43" fillId="0" borderId="11" xfId="46" applyFont="1" applyFill="1" applyBorder="1" applyAlignment="1">
      <alignment horizontal="right" vertical="center" wrapText="1"/>
    </xf>
    <xf numFmtId="0" fontId="43" fillId="0" borderId="11" xfId="0" applyFont="1" applyBorder="1" applyAlignment="1">
      <alignment horizontal="right" vertical="center" wrapText="1"/>
    </xf>
    <xf numFmtId="0" fontId="43" fillId="0" borderId="11" xfId="0" applyFont="1" applyBorder="1" applyAlignment="1">
      <alignment vertical="center" wrapText="1"/>
    </xf>
    <xf numFmtId="6" fontId="43" fillId="0" borderId="0" xfId="0" applyNumberFormat="1" applyFont="1" applyAlignment="1">
      <alignment vertical="center" wrapText="1"/>
    </xf>
    <xf numFmtId="0" fontId="33" fillId="0" borderId="47" xfId="48" applyFont="1" applyBorder="1" applyAlignment="1" applyProtection="1">
      <alignment horizontal="left" vertical="center"/>
      <protection locked="0"/>
    </xf>
    <xf numFmtId="0" fontId="33" fillId="0" borderId="48" xfId="48" applyFont="1" applyBorder="1" applyAlignment="1" applyProtection="1">
      <alignment horizontal="left" vertical="center"/>
      <protection locked="0"/>
    </xf>
    <xf numFmtId="0" fontId="28" fillId="26" borderId="45" xfId="48" applyFont="1" applyFill="1" applyBorder="1" applyAlignment="1">
      <alignment horizontal="center" vertical="center" wrapText="1"/>
    </xf>
    <xf numFmtId="0" fontId="30" fillId="0" borderId="46" xfId="48" applyFont="1" applyBorder="1" applyAlignment="1">
      <alignment horizontal="center" vertical="center"/>
    </xf>
    <xf numFmtId="0" fontId="38" fillId="24" borderId="0" xfId="48" applyFont="1" applyFill="1" applyAlignment="1">
      <alignment horizontal="center" vertical="center"/>
    </xf>
    <xf numFmtId="31" fontId="29" fillId="0" borderId="37" xfId="48" applyNumberFormat="1" applyFont="1" applyBorder="1" applyAlignment="1" applyProtection="1">
      <alignment horizontal="left" vertical="center"/>
      <protection locked="0"/>
    </xf>
    <xf numFmtId="31" fontId="29" fillId="0" borderId="38" xfId="48" applyNumberFormat="1" applyFont="1" applyBorder="1" applyAlignment="1" applyProtection="1">
      <alignment horizontal="left" vertical="center"/>
      <protection locked="0"/>
    </xf>
    <xf numFmtId="0" fontId="28" fillId="26" borderId="39" xfId="48" applyFont="1" applyFill="1" applyBorder="1" applyAlignment="1">
      <alignment horizontal="center" vertical="center"/>
    </xf>
    <xf numFmtId="0" fontId="28" fillId="26" borderId="40" xfId="48" applyFont="1" applyFill="1" applyBorder="1" applyAlignment="1">
      <alignment horizontal="center" vertical="center"/>
    </xf>
    <xf numFmtId="0" fontId="30" fillId="0" borderId="41" xfId="48" applyFont="1" applyBorder="1" applyAlignment="1" applyProtection="1">
      <alignment horizontal="left" vertical="center"/>
      <protection locked="0"/>
    </xf>
    <xf numFmtId="0" fontId="30" fillId="0" borderId="30" xfId="48" applyFont="1" applyBorder="1" applyAlignment="1" applyProtection="1">
      <alignment horizontal="left" vertical="center"/>
      <protection locked="0"/>
    </xf>
    <xf numFmtId="31" fontId="28" fillId="26" borderId="42" xfId="48" applyNumberFormat="1" applyFont="1" applyFill="1" applyBorder="1" applyAlignment="1">
      <alignment horizontal="center" vertical="center"/>
    </xf>
    <xf numFmtId="31" fontId="28" fillId="26" borderId="43" xfId="48" applyNumberFormat="1" applyFont="1" applyFill="1" applyBorder="1" applyAlignment="1">
      <alignment horizontal="center" vertical="center"/>
    </xf>
    <xf numFmtId="31" fontId="41" fillId="0" borderId="41" xfId="28" applyNumberFormat="1" applyFont="1" applyBorder="1" applyAlignment="1" applyProtection="1">
      <alignment horizontal="left" vertical="center"/>
      <protection locked="0"/>
    </xf>
    <xf numFmtId="31" fontId="33" fillId="0" borderId="29" xfId="48" applyNumberFormat="1" applyFont="1" applyBorder="1" applyAlignment="1" applyProtection="1">
      <alignment horizontal="left" vertical="center"/>
      <protection locked="0"/>
    </xf>
    <xf numFmtId="31" fontId="33" fillId="0" borderId="30" xfId="48" applyNumberFormat="1" applyFont="1" applyBorder="1" applyAlignment="1" applyProtection="1">
      <alignment horizontal="left" vertical="center"/>
      <protection locked="0"/>
    </xf>
    <xf numFmtId="31" fontId="33" fillId="0" borderId="44" xfId="48" applyNumberFormat="1" applyFont="1" applyBorder="1" applyAlignment="1" applyProtection="1">
      <alignment horizontal="left" vertical="center"/>
      <protection locked="0"/>
    </xf>
    <xf numFmtId="31" fontId="33" fillId="0" borderId="0" xfId="48" applyNumberFormat="1" applyFont="1" applyAlignment="1" applyProtection="1">
      <alignment horizontal="left" vertical="center"/>
      <protection locked="0"/>
    </xf>
    <xf numFmtId="31" fontId="33" fillId="0" borderId="32" xfId="48" applyNumberFormat="1" applyFont="1" applyBorder="1" applyAlignment="1" applyProtection="1">
      <alignment horizontal="left" vertical="center"/>
      <protection locked="0"/>
    </xf>
    <xf numFmtId="0" fontId="28" fillId="26" borderId="45" xfId="48" applyFont="1" applyFill="1" applyBorder="1" applyAlignment="1">
      <alignment horizontal="center" vertical="center"/>
    </xf>
    <xf numFmtId="0" fontId="40" fillId="0" borderId="0" xfId="48" applyFont="1" applyAlignment="1">
      <alignment horizontal="left" vertical="center" wrapText="1"/>
    </xf>
    <xf numFmtId="0" fontId="28" fillId="26" borderId="35" xfId="48" applyFont="1" applyFill="1" applyBorder="1" applyAlignment="1">
      <alignment horizontal="center" vertical="center"/>
    </xf>
    <xf numFmtId="0" fontId="28" fillId="26" borderId="36" xfId="48" applyFont="1" applyFill="1" applyBorder="1" applyAlignment="1">
      <alignment horizontal="center" vertical="center"/>
    </xf>
    <xf numFmtId="0" fontId="30" fillId="0" borderId="61" xfId="48" applyFont="1" applyBorder="1" applyAlignment="1" applyProtection="1">
      <alignment horizontal="left" vertical="center"/>
      <protection locked="0"/>
    </xf>
    <xf numFmtId="0" fontId="30" fillId="0" borderId="62" xfId="48" applyFont="1" applyBorder="1" applyAlignment="1" applyProtection="1">
      <alignment horizontal="left" vertical="center"/>
      <protection locked="0"/>
    </xf>
    <xf numFmtId="0" fontId="28" fillId="26" borderId="54" xfId="48" applyFont="1" applyFill="1" applyBorder="1" applyAlignment="1">
      <alignment horizontal="center" vertical="center"/>
    </xf>
    <xf numFmtId="0" fontId="28" fillId="26" borderId="43" xfId="48" applyFont="1" applyFill="1" applyBorder="1" applyAlignment="1">
      <alignment horizontal="center" vertical="center"/>
    </xf>
    <xf numFmtId="31" fontId="30" fillId="0" borderId="55" xfId="48" applyNumberFormat="1" applyFont="1" applyBorder="1" applyAlignment="1" applyProtection="1">
      <alignment horizontal="left" vertical="center"/>
      <protection locked="0"/>
    </xf>
    <xf numFmtId="31" fontId="30" fillId="0" borderId="56" xfId="48" applyNumberFormat="1" applyFont="1" applyBorder="1" applyAlignment="1" applyProtection="1">
      <alignment horizontal="left" vertical="center"/>
      <protection locked="0"/>
    </xf>
    <xf numFmtId="31" fontId="30" fillId="0" borderId="57" xfId="48" applyNumberFormat="1" applyFont="1" applyBorder="1" applyAlignment="1" applyProtection="1">
      <alignment horizontal="left" vertical="center"/>
      <protection locked="0"/>
    </xf>
    <xf numFmtId="31" fontId="30" fillId="0" borderId="58" xfId="48" applyNumberFormat="1" applyFont="1" applyBorder="1" applyAlignment="1" applyProtection="1">
      <alignment horizontal="left" vertical="center"/>
      <protection locked="0"/>
    </xf>
    <xf numFmtId="31" fontId="30" fillId="0" borderId="59" xfId="48" applyNumberFormat="1" applyFont="1" applyBorder="1" applyAlignment="1" applyProtection="1">
      <alignment horizontal="left" vertical="center"/>
      <protection locked="0"/>
    </xf>
    <xf numFmtId="31" fontId="30" fillId="0" borderId="60" xfId="48" applyNumberFormat="1" applyFont="1" applyBorder="1" applyAlignment="1" applyProtection="1">
      <alignment horizontal="left" vertical="center"/>
      <protection locked="0"/>
    </xf>
    <xf numFmtId="180" fontId="28" fillId="28" borderId="49" xfId="48" applyNumberFormat="1" applyFont="1" applyFill="1" applyBorder="1" applyAlignment="1">
      <alignment horizontal="center" vertical="center"/>
    </xf>
    <xf numFmtId="180" fontId="28" fillId="28" borderId="50" xfId="48" applyNumberFormat="1" applyFont="1" applyFill="1" applyBorder="1" applyAlignment="1">
      <alignment horizontal="center" vertical="center"/>
    </xf>
    <xf numFmtId="0" fontId="28" fillId="26" borderId="16" xfId="48" applyFont="1" applyFill="1" applyBorder="1" applyAlignment="1">
      <alignment horizontal="center" vertical="center"/>
    </xf>
    <xf numFmtId="0" fontId="30" fillId="0" borderId="33" xfId="48" applyFont="1" applyBorder="1" applyAlignment="1">
      <alignment horizontal="center" vertical="center"/>
    </xf>
    <xf numFmtId="0" fontId="33" fillId="0" borderId="51" xfId="48" applyFont="1" applyBorder="1" applyAlignment="1" applyProtection="1">
      <alignment horizontal="left" vertical="center"/>
      <protection locked="0"/>
    </xf>
    <xf numFmtId="0" fontId="33" fillId="0" borderId="52" xfId="48" applyFont="1" applyBorder="1" applyAlignment="1" applyProtection="1">
      <alignment horizontal="left" vertical="center"/>
      <protection locked="0"/>
    </xf>
    <xf numFmtId="14" fontId="30" fillId="0" borderId="53" xfId="28" applyNumberFormat="1" applyFont="1" applyBorder="1" applyAlignment="1" applyProtection="1">
      <alignment horizontal="left" vertical="center"/>
      <protection locked="0"/>
    </xf>
    <xf numFmtId="14" fontId="30" fillId="0" borderId="33" xfId="48" applyNumberFormat="1" applyFont="1" applyBorder="1" applyAlignment="1" applyProtection="1">
      <alignment horizontal="left" vertical="center"/>
      <protection locked="0"/>
    </xf>
    <xf numFmtId="0" fontId="30" fillId="0" borderId="34" xfId="48" applyFont="1" applyBorder="1" applyAlignment="1" applyProtection="1">
      <alignment horizontal="left" vertical="center"/>
      <protection locked="0"/>
    </xf>
    <xf numFmtId="0" fontId="30" fillId="0" borderId="0" xfId="48" applyFont="1" applyAlignment="1">
      <alignment horizontal="left" vertical="center"/>
    </xf>
    <xf numFmtId="49" fontId="0" fillId="25" borderId="64" xfId="0" applyNumberFormat="1" applyFill="1" applyBorder="1" applyAlignment="1">
      <alignment horizontal="center"/>
    </xf>
    <xf numFmtId="49" fontId="0" fillId="25" borderId="65" xfId="0" applyNumberFormat="1" applyFill="1" applyBorder="1" applyAlignment="1">
      <alignment horizontal="center"/>
    </xf>
    <xf numFmtId="49" fontId="0" fillId="25" borderId="66" xfId="0" applyNumberFormat="1" applyFill="1" applyBorder="1" applyAlignment="1">
      <alignment horizontal="center"/>
    </xf>
    <xf numFmtId="0" fontId="4" fillId="0" borderId="6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3"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蟻唇Ｆ [0.00]_・鋲" xfId="34" xr:uid="{00000000-0005-0000-0000-000021000000}"/>
    <cellStyle name="桁蟻唇Ｆ_・鋲" xfId="35" xr:uid="{00000000-0005-0000-0000-000022000000}"/>
    <cellStyle name="桁区切り" xfId="52" builtinId="6"/>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脱浦 [0.00]_・鋲" xfId="44" xr:uid="{00000000-0005-0000-0000-00002C000000}"/>
    <cellStyle name="脱浦_・鋲" xfId="45" xr:uid="{00000000-0005-0000-0000-00002D000000}"/>
    <cellStyle name="通貨" xfId="46" builtinId="7"/>
    <cellStyle name="入力" xfId="47" builtinId="20" customBuiltin="1"/>
    <cellStyle name="標準" xfId="0" builtinId="0"/>
    <cellStyle name="標準 2" xfId="48" xr:uid="{00000000-0005-0000-0000-000031000000}"/>
    <cellStyle name="標準 8" xfId="49" xr:uid="{00000000-0005-0000-0000-000032000000}"/>
    <cellStyle name="標準_Sheet1"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view="pageBreakPreview" zoomScale="60" zoomScaleNormal="75" workbookViewId="0">
      <selection activeCell="D9" sqref="D9:E9"/>
    </sheetView>
  </sheetViews>
  <sheetFormatPr defaultColWidth="10" defaultRowHeight="14.25" x14ac:dyDescent="0.15"/>
  <cols>
    <col min="1" max="1" width="8.140625" style="19" customWidth="1"/>
    <col min="2" max="2" width="5.140625" style="19" customWidth="1"/>
    <col min="3" max="3" width="16" style="20" customWidth="1"/>
    <col min="4" max="4" width="76.140625" style="20" customWidth="1"/>
    <col min="5" max="6" width="23" style="20" customWidth="1"/>
    <col min="7" max="7" width="12.5703125" style="20" customWidth="1"/>
    <col min="8" max="8" width="15.28515625" style="20" customWidth="1"/>
    <col min="9" max="9" width="21.5703125" style="20" customWidth="1"/>
    <col min="10" max="10" width="7.85546875" style="20" customWidth="1"/>
    <col min="11" max="11" width="24.85546875" style="19" customWidth="1"/>
    <col min="12" max="16384" width="10" style="19"/>
  </cols>
  <sheetData>
    <row r="1" spans="1:10" ht="42" customHeight="1" x14ac:dyDescent="0.15">
      <c r="A1" s="122" t="s">
        <v>11</v>
      </c>
      <c r="B1" s="122"/>
      <c r="C1" s="122"/>
      <c r="D1" s="122"/>
      <c r="E1" s="122"/>
      <c r="F1" s="122"/>
      <c r="G1" s="122"/>
      <c r="H1" s="122"/>
      <c r="I1" s="122"/>
      <c r="J1" s="122"/>
    </row>
    <row r="2" spans="1:10" ht="42" customHeight="1" x14ac:dyDescent="0.15">
      <c r="A2" s="122" t="s">
        <v>12</v>
      </c>
      <c r="B2" s="122"/>
      <c r="C2" s="122"/>
      <c r="D2" s="122"/>
      <c r="E2" s="122"/>
      <c r="F2" s="122"/>
      <c r="G2" s="122"/>
      <c r="H2" s="122"/>
      <c r="I2" s="122"/>
      <c r="J2" s="122"/>
    </row>
    <row r="3" spans="1:10" ht="36" customHeight="1" x14ac:dyDescent="0.15">
      <c r="A3" s="21"/>
      <c r="B3" s="138" t="s">
        <v>567</v>
      </c>
      <c r="C3" s="138"/>
      <c r="D3" s="138"/>
      <c r="E3" s="138"/>
      <c r="F3" s="138"/>
      <c r="G3" s="138"/>
      <c r="H3" s="138"/>
      <c r="I3" s="138"/>
      <c r="J3" s="21"/>
    </row>
    <row r="4" spans="1:10" ht="41.25" customHeight="1" thickBot="1" x14ac:dyDescent="0.2">
      <c r="A4" s="21"/>
      <c r="B4" s="138"/>
      <c r="C4" s="138"/>
      <c r="D4" s="138"/>
      <c r="E4" s="138"/>
      <c r="F4" s="138"/>
      <c r="G4" s="138"/>
      <c r="H4" s="138"/>
      <c r="I4" s="138"/>
      <c r="J4" s="21"/>
    </row>
    <row r="5" spans="1:10" ht="29.25" customHeight="1" thickBot="1" x14ac:dyDescent="0.2">
      <c r="A5" s="21"/>
      <c r="B5" s="21" t="s">
        <v>13</v>
      </c>
      <c r="C5" s="22"/>
      <c r="D5" s="21"/>
      <c r="E5" s="21"/>
      <c r="F5" s="23" t="s">
        <v>14</v>
      </c>
      <c r="G5" s="123" t="s">
        <v>126</v>
      </c>
      <c r="H5" s="123"/>
      <c r="I5" s="124"/>
      <c r="J5" s="21"/>
    </row>
    <row r="6" spans="1:10" ht="20.25" customHeight="1" x14ac:dyDescent="0.15">
      <c r="A6" s="21"/>
      <c r="B6" s="125" t="s">
        <v>15</v>
      </c>
      <c r="C6" s="126"/>
      <c r="D6" s="127"/>
      <c r="E6" s="128"/>
      <c r="F6" s="129" t="s">
        <v>16</v>
      </c>
      <c r="G6" s="131"/>
      <c r="H6" s="132"/>
      <c r="I6" s="133"/>
      <c r="J6" s="24"/>
    </row>
    <row r="7" spans="1:10" ht="46.5" customHeight="1" x14ac:dyDescent="0.15">
      <c r="A7" s="21"/>
      <c r="B7" s="137" t="s">
        <v>17</v>
      </c>
      <c r="C7" s="121"/>
      <c r="D7" s="118"/>
      <c r="E7" s="119"/>
      <c r="F7" s="130"/>
      <c r="G7" s="134"/>
      <c r="H7" s="135"/>
      <c r="I7" s="136"/>
      <c r="J7" s="24"/>
    </row>
    <row r="8" spans="1:10" ht="20.25" customHeight="1" x14ac:dyDescent="0.15">
      <c r="A8" s="21"/>
      <c r="B8" s="139" t="s">
        <v>18</v>
      </c>
      <c r="C8" s="140"/>
      <c r="D8" s="141"/>
      <c r="E8" s="142"/>
      <c r="F8" s="143" t="s">
        <v>19</v>
      </c>
      <c r="G8" s="145"/>
      <c r="H8" s="146"/>
      <c r="I8" s="147"/>
      <c r="J8" s="24"/>
    </row>
    <row r="9" spans="1:10" ht="46.5" customHeight="1" x14ac:dyDescent="0.15">
      <c r="A9" s="21"/>
      <c r="B9" s="120" t="s">
        <v>20</v>
      </c>
      <c r="C9" s="121"/>
      <c r="D9" s="118"/>
      <c r="E9" s="119"/>
      <c r="F9" s="144"/>
      <c r="G9" s="148"/>
      <c r="H9" s="149"/>
      <c r="I9" s="150"/>
      <c r="J9" s="24"/>
    </row>
    <row r="10" spans="1:10" ht="46.5" customHeight="1" thickBot="1" x14ac:dyDescent="0.2">
      <c r="A10" s="21"/>
      <c r="B10" s="153" t="s">
        <v>21</v>
      </c>
      <c r="C10" s="154"/>
      <c r="D10" s="155"/>
      <c r="E10" s="156"/>
      <c r="F10" s="25" t="s">
        <v>22</v>
      </c>
      <c r="G10" s="157"/>
      <c r="H10" s="158"/>
      <c r="I10" s="159"/>
      <c r="J10" s="24"/>
    </row>
    <row r="11" spans="1:10" ht="22.5" x14ac:dyDescent="0.15">
      <c r="A11" s="21"/>
      <c r="B11" s="26"/>
      <c r="C11" s="27"/>
      <c r="D11" s="27"/>
      <c r="E11" s="27"/>
      <c r="F11" s="26"/>
      <c r="G11" s="28"/>
      <c r="H11" s="29"/>
      <c r="I11" s="27"/>
      <c r="J11" s="24"/>
    </row>
    <row r="12" spans="1:10" ht="17.25" customHeight="1" x14ac:dyDescent="0.15">
      <c r="A12" s="21"/>
      <c r="B12" s="26"/>
      <c r="C12" s="160" t="s">
        <v>118</v>
      </c>
      <c r="D12" s="160"/>
      <c r="E12" s="160"/>
      <c r="F12" s="160"/>
      <c r="G12" s="160"/>
      <c r="H12" s="160"/>
      <c r="I12" s="160"/>
      <c r="J12" s="24"/>
    </row>
    <row r="13" spans="1:10" ht="28.5" customHeight="1" thickBot="1" x14ac:dyDescent="0.2">
      <c r="A13" s="21"/>
      <c r="B13" s="31" t="s">
        <v>23</v>
      </c>
      <c r="C13" s="32" t="s">
        <v>24</v>
      </c>
      <c r="D13" s="30"/>
      <c r="E13" s="30"/>
      <c r="F13" s="33"/>
      <c r="G13" s="34"/>
      <c r="H13" s="34"/>
      <c r="I13" s="30"/>
      <c r="J13" s="35"/>
    </row>
    <row r="14" spans="1:10" ht="57.75" customHeight="1" x14ac:dyDescent="0.15">
      <c r="A14" s="21"/>
      <c r="B14" s="36" t="s">
        <v>25</v>
      </c>
      <c r="C14" s="36" t="s">
        <v>26</v>
      </c>
      <c r="D14" s="37" t="s">
        <v>27</v>
      </c>
      <c r="E14" s="37" t="s">
        <v>28</v>
      </c>
      <c r="F14" s="37" t="s">
        <v>29</v>
      </c>
      <c r="G14" s="38" t="s">
        <v>30</v>
      </c>
      <c r="H14" s="39" t="s">
        <v>31</v>
      </c>
      <c r="I14" s="40" t="s">
        <v>32</v>
      </c>
      <c r="J14" s="24"/>
    </row>
    <row r="15" spans="1:10" ht="19.5" customHeight="1" x14ac:dyDescent="0.15">
      <c r="A15" s="21"/>
      <c r="B15" s="41" t="s">
        <v>33</v>
      </c>
      <c r="C15" s="42" t="s">
        <v>34</v>
      </c>
      <c r="D15" s="42" t="str">
        <f>IF(C15="","",VLOOKUP(C15,講座リスト!A:U,3,0))</f>
        <v>ITSSレベルチェッカー【ITSSV3 2011版】マーケティング</v>
      </c>
      <c r="E15" s="43"/>
      <c r="F15" s="43"/>
      <c r="G15" s="44">
        <v>200</v>
      </c>
      <c r="H15" s="45">
        <f>IF(C15="","",VLOOKUP(C15,講座リスト!A:W,6,0))</f>
        <v>1650.0000000000002</v>
      </c>
      <c r="I15" s="46">
        <f>IF(C15="","",G15*H15)</f>
        <v>330000.00000000006</v>
      </c>
      <c r="J15" s="24"/>
    </row>
    <row r="16" spans="1:10" ht="19.5" customHeight="1" x14ac:dyDescent="0.15">
      <c r="A16" s="21"/>
      <c r="B16" s="47">
        <v>1</v>
      </c>
      <c r="C16" s="48"/>
      <c r="D16" s="49" t="str">
        <f>IF(C16="","",VLOOKUP(C16,講座リスト!A:U,3,0))</f>
        <v/>
      </c>
      <c r="E16" s="50"/>
      <c r="F16" s="50"/>
      <c r="G16" s="51"/>
      <c r="H16" s="52" t="str">
        <f>IF(C16="","",VLOOKUP(C16,講座リスト!A:W,6,0))</f>
        <v/>
      </c>
      <c r="I16" s="53" t="str">
        <f>IF(C16="","",G16*H16)</f>
        <v/>
      </c>
      <c r="J16" s="24"/>
    </row>
    <row r="17" spans="1:10" ht="19.5" customHeight="1" x14ac:dyDescent="0.15">
      <c r="A17" s="21"/>
      <c r="B17" s="47">
        <v>2</v>
      </c>
      <c r="C17" s="48"/>
      <c r="D17" s="49" t="str">
        <f>IF(C17="","",VLOOKUP(C17,講座リスト!A:U,3,0))</f>
        <v/>
      </c>
      <c r="E17" s="50"/>
      <c r="F17" s="50"/>
      <c r="G17" s="51"/>
      <c r="H17" s="52" t="str">
        <f>IF(C17="","",VLOOKUP(C17,講座リスト!A:W,6,0))</f>
        <v/>
      </c>
      <c r="I17" s="53" t="str">
        <f t="shared" ref="I17:I55" si="0">IF(C17="","",G17*H17)</f>
        <v/>
      </c>
      <c r="J17" s="24"/>
    </row>
    <row r="18" spans="1:10" ht="19.5" customHeight="1" x14ac:dyDescent="0.15">
      <c r="A18" s="21"/>
      <c r="B18" s="47">
        <v>3</v>
      </c>
      <c r="C18" s="48"/>
      <c r="D18" s="49" t="str">
        <f>IF(C18="","",VLOOKUP(C18,講座リスト!A:U,3,0))</f>
        <v/>
      </c>
      <c r="E18" s="50"/>
      <c r="F18" s="50"/>
      <c r="G18" s="51"/>
      <c r="H18" s="52" t="str">
        <f>IF(C18="","",VLOOKUP(C18,講座リスト!A:W,6,0))</f>
        <v/>
      </c>
      <c r="I18" s="53" t="str">
        <f t="shared" si="0"/>
        <v/>
      </c>
      <c r="J18" s="24"/>
    </row>
    <row r="19" spans="1:10" ht="19.5" customHeight="1" x14ac:dyDescent="0.15">
      <c r="A19" s="21"/>
      <c r="B19" s="47">
        <v>4</v>
      </c>
      <c r="C19" s="48"/>
      <c r="D19" s="49" t="str">
        <f>IF(C19="","",VLOOKUP(C19,講座リスト!A:U,3,0))</f>
        <v/>
      </c>
      <c r="E19" s="50"/>
      <c r="F19" s="50"/>
      <c r="G19" s="51"/>
      <c r="H19" s="52" t="str">
        <f>IF(C19="","",VLOOKUP(C19,講座リスト!A:W,6,0))</f>
        <v/>
      </c>
      <c r="I19" s="53" t="str">
        <f t="shared" si="0"/>
        <v/>
      </c>
      <c r="J19" s="24"/>
    </row>
    <row r="20" spans="1:10" ht="19.5" customHeight="1" x14ac:dyDescent="0.15">
      <c r="A20" s="21"/>
      <c r="B20" s="47">
        <v>5</v>
      </c>
      <c r="C20" s="48"/>
      <c r="D20" s="49" t="str">
        <f>IF(C20="","",VLOOKUP(C20,講座リスト!A:U,3,0))</f>
        <v/>
      </c>
      <c r="E20" s="50"/>
      <c r="F20" s="50"/>
      <c r="G20" s="51"/>
      <c r="H20" s="52" t="str">
        <f>IF(C20="","",VLOOKUP(C20,講座リスト!A:W,6,0))</f>
        <v/>
      </c>
      <c r="I20" s="53" t="str">
        <f t="shared" si="0"/>
        <v/>
      </c>
      <c r="J20" s="24"/>
    </row>
    <row r="21" spans="1:10" ht="19.5" customHeight="1" x14ac:dyDescent="0.15">
      <c r="A21" s="21"/>
      <c r="B21" s="47">
        <v>6</v>
      </c>
      <c r="C21" s="48"/>
      <c r="D21" s="49" t="str">
        <f>IF(C21="","",VLOOKUP(C21,講座リスト!A:U,3,0))</f>
        <v/>
      </c>
      <c r="E21" s="50"/>
      <c r="F21" s="50"/>
      <c r="G21" s="51"/>
      <c r="H21" s="52" t="str">
        <f>IF(C21="","",VLOOKUP(C21,講座リスト!A:W,6,0))</f>
        <v/>
      </c>
      <c r="I21" s="53" t="str">
        <f t="shared" si="0"/>
        <v/>
      </c>
      <c r="J21" s="24"/>
    </row>
    <row r="22" spans="1:10" ht="19.5" customHeight="1" x14ac:dyDescent="0.15">
      <c r="A22" s="21"/>
      <c r="B22" s="47">
        <v>7</v>
      </c>
      <c r="C22" s="48"/>
      <c r="D22" s="49" t="str">
        <f>IF(C22="","",VLOOKUP(C22,講座リスト!A:U,3,0))</f>
        <v/>
      </c>
      <c r="E22" s="50"/>
      <c r="F22" s="50"/>
      <c r="G22" s="51"/>
      <c r="H22" s="52" t="str">
        <f>IF(C22="","",VLOOKUP(C22,講座リスト!A:W,6,0))</f>
        <v/>
      </c>
      <c r="I22" s="53" t="str">
        <f t="shared" si="0"/>
        <v/>
      </c>
      <c r="J22" s="24"/>
    </row>
    <row r="23" spans="1:10" ht="19.5" customHeight="1" x14ac:dyDescent="0.15">
      <c r="A23" s="21"/>
      <c r="B23" s="47">
        <v>8</v>
      </c>
      <c r="C23" s="48"/>
      <c r="D23" s="49" t="str">
        <f>IF(C23="","",VLOOKUP(C23,講座リスト!A:U,3,0))</f>
        <v/>
      </c>
      <c r="E23" s="50"/>
      <c r="F23" s="50"/>
      <c r="G23" s="51"/>
      <c r="H23" s="52" t="str">
        <f>IF(C23="","",VLOOKUP(C23,講座リスト!A:W,6,0))</f>
        <v/>
      </c>
      <c r="I23" s="53" t="str">
        <f t="shared" si="0"/>
        <v/>
      </c>
      <c r="J23" s="24"/>
    </row>
    <row r="24" spans="1:10" ht="19.5" customHeight="1" x14ac:dyDescent="0.15">
      <c r="A24" s="21"/>
      <c r="B24" s="47">
        <v>9</v>
      </c>
      <c r="C24" s="48"/>
      <c r="D24" s="49" t="str">
        <f>IF(C24="","",VLOOKUP(C24,講座リスト!A:U,3,0))</f>
        <v/>
      </c>
      <c r="E24" s="50"/>
      <c r="F24" s="50"/>
      <c r="G24" s="51"/>
      <c r="H24" s="52" t="str">
        <f>IF(C24="","",VLOOKUP(C24,講座リスト!A:W,6,0))</f>
        <v/>
      </c>
      <c r="I24" s="53" t="str">
        <f t="shared" si="0"/>
        <v/>
      </c>
      <c r="J24" s="24"/>
    </row>
    <row r="25" spans="1:10" ht="19.5" customHeight="1" x14ac:dyDescent="0.15">
      <c r="A25" s="21"/>
      <c r="B25" s="47">
        <v>10</v>
      </c>
      <c r="C25" s="48"/>
      <c r="D25" s="49" t="str">
        <f>IF(C25="","",VLOOKUP(C25,講座リスト!A:U,3,0))</f>
        <v/>
      </c>
      <c r="E25" s="50"/>
      <c r="F25" s="50"/>
      <c r="G25" s="51"/>
      <c r="H25" s="52" t="str">
        <f>IF(C25="","",VLOOKUP(C25,講座リスト!A:W,6,0))</f>
        <v/>
      </c>
      <c r="I25" s="53" t="str">
        <f t="shared" si="0"/>
        <v/>
      </c>
      <c r="J25" s="24"/>
    </row>
    <row r="26" spans="1:10" ht="19.5" customHeight="1" x14ac:dyDescent="0.15">
      <c r="A26" s="21"/>
      <c r="B26" s="47">
        <v>11</v>
      </c>
      <c r="C26" s="48"/>
      <c r="D26" s="49" t="str">
        <f>IF(C26="","",VLOOKUP(C26,講座リスト!A:U,3,0))</f>
        <v/>
      </c>
      <c r="E26" s="50"/>
      <c r="F26" s="50"/>
      <c r="G26" s="51"/>
      <c r="H26" s="52" t="str">
        <f>IF(C26="","",VLOOKUP(C26,講座リスト!A:W,6,0))</f>
        <v/>
      </c>
      <c r="I26" s="53" t="str">
        <f t="shared" si="0"/>
        <v/>
      </c>
      <c r="J26" s="24"/>
    </row>
    <row r="27" spans="1:10" ht="19.5" customHeight="1" x14ac:dyDescent="0.15">
      <c r="A27" s="21"/>
      <c r="B27" s="47">
        <v>12</v>
      </c>
      <c r="C27" s="48"/>
      <c r="D27" s="49" t="str">
        <f>IF(C27="","",VLOOKUP(C27,講座リスト!A:U,3,0))</f>
        <v/>
      </c>
      <c r="E27" s="50"/>
      <c r="F27" s="50"/>
      <c r="G27" s="51"/>
      <c r="H27" s="52" t="str">
        <f>IF(C27="","",VLOOKUP(C27,講座リスト!A:W,6,0))</f>
        <v/>
      </c>
      <c r="I27" s="53" t="str">
        <f t="shared" si="0"/>
        <v/>
      </c>
      <c r="J27" s="24"/>
    </row>
    <row r="28" spans="1:10" ht="19.5" customHeight="1" x14ac:dyDescent="0.15">
      <c r="A28" s="21"/>
      <c r="B28" s="47">
        <v>13</v>
      </c>
      <c r="C28" s="48"/>
      <c r="D28" s="49" t="str">
        <f>IF(C28="","",VLOOKUP(C28,講座リスト!A:U,3,0))</f>
        <v/>
      </c>
      <c r="E28" s="50"/>
      <c r="F28" s="50"/>
      <c r="G28" s="51"/>
      <c r="H28" s="52" t="str">
        <f>IF(C28="","",VLOOKUP(C28,講座リスト!A:W,6,0))</f>
        <v/>
      </c>
      <c r="I28" s="53" t="str">
        <f t="shared" si="0"/>
        <v/>
      </c>
      <c r="J28" s="24"/>
    </row>
    <row r="29" spans="1:10" ht="19.5" customHeight="1" x14ac:dyDescent="0.15">
      <c r="A29" s="21"/>
      <c r="B29" s="47">
        <v>14</v>
      </c>
      <c r="C29" s="48"/>
      <c r="D29" s="49" t="str">
        <f>IF(C29="","",VLOOKUP(C29,講座リスト!A:U,3,0))</f>
        <v/>
      </c>
      <c r="E29" s="50"/>
      <c r="F29" s="50"/>
      <c r="G29" s="51"/>
      <c r="H29" s="52" t="str">
        <f>IF(C29="","",VLOOKUP(C29,講座リスト!A:W,6,0))</f>
        <v/>
      </c>
      <c r="I29" s="53" t="str">
        <f t="shared" si="0"/>
        <v/>
      </c>
      <c r="J29" s="24"/>
    </row>
    <row r="30" spans="1:10" ht="19.5" customHeight="1" x14ac:dyDescent="0.15">
      <c r="A30" s="21"/>
      <c r="B30" s="47">
        <v>15</v>
      </c>
      <c r="C30" s="48"/>
      <c r="D30" s="49" t="str">
        <f>IF(C30="","",VLOOKUP(C30,講座リスト!A:U,3,0))</f>
        <v/>
      </c>
      <c r="E30" s="50"/>
      <c r="F30" s="50"/>
      <c r="G30" s="51"/>
      <c r="H30" s="52" t="str">
        <f>IF(C30="","",VLOOKUP(C30,講座リスト!A:W,6,0))</f>
        <v/>
      </c>
      <c r="I30" s="53" t="str">
        <f t="shared" si="0"/>
        <v/>
      </c>
      <c r="J30" s="24"/>
    </row>
    <row r="31" spans="1:10" ht="19.5" customHeight="1" x14ac:dyDescent="0.15">
      <c r="A31" s="21"/>
      <c r="B31" s="47">
        <v>16</v>
      </c>
      <c r="C31" s="48"/>
      <c r="D31" s="49" t="str">
        <f>IF(C31="","",VLOOKUP(C31,講座リスト!A:U,3,0))</f>
        <v/>
      </c>
      <c r="E31" s="50"/>
      <c r="F31" s="50"/>
      <c r="G31" s="51"/>
      <c r="H31" s="52" t="str">
        <f>IF(C31="","",VLOOKUP(C31,講座リスト!A:W,6,0))</f>
        <v/>
      </c>
      <c r="I31" s="53" t="str">
        <f t="shared" si="0"/>
        <v/>
      </c>
      <c r="J31" s="24"/>
    </row>
    <row r="32" spans="1:10" ht="19.5" customHeight="1" x14ac:dyDescent="0.15">
      <c r="A32" s="21"/>
      <c r="B32" s="47">
        <v>17</v>
      </c>
      <c r="C32" s="48"/>
      <c r="D32" s="49" t="str">
        <f>IF(C32="","",VLOOKUP(C32,講座リスト!A:U,3,0))</f>
        <v/>
      </c>
      <c r="E32" s="50"/>
      <c r="F32" s="50"/>
      <c r="G32" s="51"/>
      <c r="H32" s="52" t="str">
        <f>IF(C32="","",VLOOKUP(C32,講座リスト!A:W,6,0))</f>
        <v/>
      </c>
      <c r="I32" s="53" t="str">
        <f t="shared" si="0"/>
        <v/>
      </c>
      <c r="J32" s="24"/>
    </row>
    <row r="33" spans="1:10" ht="19.5" customHeight="1" x14ac:dyDescent="0.15">
      <c r="A33" s="21"/>
      <c r="B33" s="47">
        <v>18</v>
      </c>
      <c r="C33" s="48"/>
      <c r="D33" s="49" t="str">
        <f>IF(C33="","",VLOOKUP(C33,講座リスト!A:U,3,0))</f>
        <v/>
      </c>
      <c r="E33" s="50"/>
      <c r="F33" s="50"/>
      <c r="G33" s="51"/>
      <c r="H33" s="52" t="str">
        <f>IF(C33="","",VLOOKUP(C33,講座リスト!A:W,6,0))</f>
        <v/>
      </c>
      <c r="I33" s="53" t="str">
        <f t="shared" si="0"/>
        <v/>
      </c>
      <c r="J33" s="24"/>
    </row>
    <row r="34" spans="1:10" ht="19.5" customHeight="1" x14ac:dyDescent="0.15">
      <c r="A34" s="21"/>
      <c r="B34" s="47">
        <v>19</v>
      </c>
      <c r="C34" s="48"/>
      <c r="D34" s="49" t="str">
        <f>IF(C34="","",VLOOKUP(C34,講座リスト!A:U,3,0))</f>
        <v/>
      </c>
      <c r="E34" s="50"/>
      <c r="F34" s="50"/>
      <c r="G34" s="51"/>
      <c r="H34" s="52" t="str">
        <f>IF(C34="","",VLOOKUP(C34,講座リスト!A:W,6,0))</f>
        <v/>
      </c>
      <c r="I34" s="53" t="str">
        <f t="shared" si="0"/>
        <v/>
      </c>
      <c r="J34" s="24"/>
    </row>
    <row r="35" spans="1:10" ht="19.5" customHeight="1" x14ac:dyDescent="0.15">
      <c r="A35" s="21"/>
      <c r="B35" s="47">
        <v>20</v>
      </c>
      <c r="C35" s="48"/>
      <c r="D35" s="49" t="str">
        <f>IF(C35="","",VLOOKUP(C35,講座リスト!A:U,3,0))</f>
        <v/>
      </c>
      <c r="E35" s="50"/>
      <c r="F35" s="50"/>
      <c r="G35" s="51"/>
      <c r="H35" s="52" t="str">
        <f>IF(C35="","",VLOOKUP(C35,講座リスト!A:W,6,0))</f>
        <v/>
      </c>
      <c r="I35" s="53" t="str">
        <f t="shared" si="0"/>
        <v/>
      </c>
      <c r="J35" s="24"/>
    </row>
    <row r="36" spans="1:10" ht="19.5" customHeight="1" x14ac:dyDescent="0.15">
      <c r="A36" s="21"/>
      <c r="B36" s="47">
        <v>21</v>
      </c>
      <c r="C36" s="48"/>
      <c r="D36" s="49" t="str">
        <f>IF(C36="","",VLOOKUP(C36,講座リスト!A:U,3,0))</f>
        <v/>
      </c>
      <c r="E36" s="50"/>
      <c r="F36" s="50"/>
      <c r="G36" s="51"/>
      <c r="H36" s="52" t="str">
        <f>IF(C36="","",VLOOKUP(C36,講座リスト!A:W,6,0))</f>
        <v/>
      </c>
      <c r="I36" s="53" t="str">
        <f t="shared" si="0"/>
        <v/>
      </c>
      <c r="J36" s="24"/>
    </row>
    <row r="37" spans="1:10" ht="19.5" customHeight="1" x14ac:dyDescent="0.15">
      <c r="A37" s="21"/>
      <c r="B37" s="47">
        <v>22</v>
      </c>
      <c r="C37" s="48"/>
      <c r="D37" s="49" t="str">
        <f>IF(C37="","",VLOOKUP(C37,講座リスト!A:U,3,0))</f>
        <v/>
      </c>
      <c r="E37" s="50"/>
      <c r="F37" s="50"/>
      <c r="G37" s="51"/>
      <c r="H37" s="52" t="str">
        <f>IF(C37="","",VLOOKUP(C37,講座リスト!A:W,6,0))</f>
        <v/>
      </c>
      <c r="I37" s="53" t="str">
        <f t="shared" si="0"/>
        <v/>
      </c>
      <c r="J37" s="24"/>
    </row>
    <row r="38" spans="1:10" ht="19.5" customHeight="1" x14ac:dyDescent="0.15">
      <c r="A38" s="21"/>
      <c r="B38" s="47">
        <v>23</v>
      </c>
      <c r="C38" s="48"/>
      <c r="D38" s="49" t="str">
        <f>IF(C38="","",VLOOKUP(C38,講座リスト!A:U,3,0))</f>
        <v/>
      </c>
      <c r="E38" s="50"/>
      <c r="F38" s="50"/>
      <c r="G38" s="51"/>
      <c r="H38" s="52" t="str">
        <f>IF(C38="","",VLOOKUP(C38,講座リスト!A:W,6,0))</f>
        <v/>
      </c>
      <c r="I38" s="53" t="str">
        <f t="shared" si="0"/>
        <v/>
      </c>
      <c r="J38" s="24"/>
    </row>
    <row r="39" spans="1:10" ht="19.5" customHeight="1" x14ac:dyDescent="0.15">
      <c r="A39" s="21"/>
      <c r="B39" s="47">
        <v>24</v>
      </c>
      <c r="C39" s="48"/>
      <c r="D39" s="49" t="str">
        <f>IF(C39="","",VLOOKUP(C39,講座リスト!A:U,3,0))</f>
        <v/>
      </c>
      <c r="E39" s="50"/>
      <c r="F39" s="50"/>
      <c r="G39" s="51"/>
      <c r="H39" s="52" t="str">
        <f>IF(C39="","",VLOOKUP(C39,講座リスト!A:W,6,0))</f>
        <v/>
      </c>
      <c r="I39" s="53" t="str">
        <f t="shared" si="0"/>
        <v/>
      </c>
      <c r="J39" s="24"/>
    </row>
    <row r="40" spans="1:10" ht="19.5" customHeight="1" x14ac:dyDescent="0.15">
      <c r="A40" s="21"/>
      <c r="B40" s="47">
        <v>25</v>
      </c>
      <c r="C40" s="48"/>
      <c r="D40" s="49" t="str">
        <f>IF(C40="","",VLOOKUP(C40,講座リスト!A:U,3,0))</f>
        <v/>
      </c>
      <c r="E40" s="50"/>
      <c r="F40" s="50"/>
      <c r="G40" s="51"/>
      <c r="H40" s="52" t="str">
        <f>IF(C40="","",VLOOKUP(C40,講座リスト!A:W,6,0))</f>
        <v/>
      </c>
      <c r="I40" s="53" t="str">
        <f t="shared" si="0"/>
        <v/>
      </c>
      <c r="J40" s="24"/>
    </row>
    <row r="41" spans="1:10" ht="19.5" customHeight="1" x14ac:dyDescent="0.15">
      <c r="A41" s="21"/>
      <c r="B41" s="47">
        <v>26</v>
      </c>
      <c r="C41" s="48"/>
      <c r="D41" s="49" t="str">
        <f>IF(C41="","",VLOOKUP(C41,講座リスト!A:U,3,0))</f>
        <v/>
      </c>
      <c r="E41" s="50"/>
      <c r="F41" s="50"/>
      <c r="G41" s="51"/>
      <c r="H41" s="52" t="str">
        <f>IF(C41="","",VLOOKUP(C41,講座リスト!A:W,6,0))</f>
        <v/>
      </c>
      <c r="I41" s="53" t="str">
        <f t="shared" si="0"/>
        <v/>
      </c>
      <c r="J41" s="24"/>
    </row>
    <row r="42" spans="1:10" ht="19.5" customHeight="1" x14ac:dyDescent="0.15">
      <c r="A42" s="21"/>
      <c r="B42" s="47">
        <v>27</v>
      </c>
      <c r="C42" s="48"/>
      <c r="D42" s="49" t="str">
        <f>IF(C42="","",VLOOKUP(C42,講座リスト!A:U,3,0))</f>
        <v/>
      </c>
      <c r="E42" s="50"/>
      <c r="F42" s="50"/>
      <c r="G42" s="51"/>
      <c r="H42" s="52" t="str">
        <f>IF(C42="","",VLOOKUP(C42,講座リスト!A:W,6,0))</f>
        <v/>
      </c>
      <c r="I42" s="53" t="str">
        <f t="shared" si="0"/>
        <v/>
      </c>
      <c r="J42" s="24"/>
    </row>
    <row r="43" spans="1:10" ht="19.5" customHeight="1" x14ac:dyDescent="0.15">
      <c r="A43" s="21"/>
      <c r="B43" s="47">
        <v>28</v>
      </c>
      <c r="C43" s="48"/>
      <c r="D43" s="49" t="str">
        <f>IF(C43="","",VLOOKUP(C43,講座リスト!A:U,3,0))</f>
        <v/>
      </c>
      <c r="E43" s="50"/>
      <c r="F43" s="50"/>
      <c r="G43" s="51"/>
      <c r="H43" s="52" t="str">
        <f>IF(C43="","",VLOOKUP(C43,講座リスト!A:W,6,0))</f>
        <v/>
      </c>
      <c r="I43" s="53" t="str">
        <f t="shared" si="0"/>
        <v/>
      </c>
      <c r="J43" s="24"/>
    </row>
    <row r="44" spans="1:10" ht="19.5" customHeight="1" x14ac:dyDescent="0.15">
      <c r="A44" s="21"/>
      <c r="B44" s="47">
        <v>29</v>
      </c>
      <c r="C44" s="48"/>
      <c r="D44" s="49" t="str">
        <f>IF(C44="","",VLOOKUP(C44,講座リスト!A:U,3,0))</f>
        <v/>
      </c>
      <c r="E44" s="50"/>
      <c r="F44" s="50"/>
      <c r="G44" s="51"/>
      <c r="H44" s="52" t="str">
        <f>IF(C44="","",VLOOKUP(C44,講座リスト!A:W,6,0))</f>
        <v/>
      </c>
      <c r="I44" s="53" t="str">
        <f t="shared" si="0"/>
        <v/>
      </c>
      <c r="J44" s="24"/>
    </row>
    <row r="45" spans="1:10" ht="19.5" customHeight="1" x14ac:dyDescent="0.15">
      <c r="A45" s="21"/>
      <c r="B45" s="47">
        <v>30</v>
      </c>
      <c r="C45" s="48"/>
      <c r="D45" s="49" t="str">
        <f>IF(C45="","",VLOOKUP(C45,講座リスト!A:U,3,0))</f>
        <v/>
      </c>
      <c r="E45" s="50"/>
      <c r="F45" s="50"/>
      <c r="G45" s="51"/>
      <c r="H45" s="52" t="str">
        <f>IF(C45="","",VLOOKUP(C45,講座リスト!A:W,6,0))</f>
        <v/>
      </c>
      <c r="I45" s="53" t="str">
        <f t="shared" si="0"/>
        <v/>
      </c>
      <c r="J45" s="24"/>
    </row>
    <row r="46" spans="1:10" ht="19.5" customHeight="1" x14ac:dyDescent="0.15">
      <c r="A46" s="21"/>
      <c r="B46" s="47">
        <v>31</v>
      </c>
      <c r="C46" s="48"/>
      <c r="D46" s="49" t="str">
        <f>IF(C46="","",VLOOKUP(C46,講座リスト!A:U,3,0))</f>
        <v/>
      </c>
      <c r="E46" s="50"/>
      <c r="F46" s="50"/>
      <c r="G46" s="51"/>
      <c r="H46" s="52" t="str">
        <f>IF(C46="","",VLOOKUP(C46,講座リスト!A:W,6,0))</f>
        <v/>
      </c>
      <c r="I46" s="53" t="str">
        <f t="shared" si="0"/>
        <v/>
      </c>
      <c r="J46" s="24"/>
    </row>
    <row r="47" spans="1:10" ht="19.5" customHeight="1" x14ac:dyDescent="0.15">
      <c r="A47" s="21"/>
      <c r="B47" s="47">
        <v>32</v>
      </c>
      <c r="C47" s="48"/>
      <c r="D47" s="49" t="str">
        <f>IF(C47="","",VLOOKUP(C47,講座リスト!A:U,3,0))</f>
        <v/>
      </c>
      <c r="E47" s="50"/>
      <c r="F47" s="50"/>
      <c r="G47" s="51"/>
      <c r="H47" s="52" t="str">
        <f>IF(C47="","",VLOOKUP(C47,講座リスト!A:W,6,0))</f>
        <v/>
      </c>
      <c r="I47" s="53" t="str">
        <f t="shared" si="0"/>
        <v/>
      </c>
      <c r="J47" s="24"/>
    </row>
    <row r="48" spans="1:10" ht="19.5" customHeight="1" x14ac:dyDescent="0.15">
      <c r="A48" s="21"/>
      <c r="B48" s="47">
        <v>33</v>
      </c>
      <c r="C48" s="48"/>
      <c r="D48" s="49" t="str">
        <f>IF(C48="","",VLOOKUP(C48,講座リスト!A:U,3,0))</f>
        <v/>
      </c>
      <c r="E48" s="50"/>
      <c r="F48" s="50"/>
      <c r="G48" s="51"/>
      <c r="H48" s="52" t="str">
        <f>IF(C48="","",VLOOKUP(C48,講座リスト!A:W,6,0))</f>
        <v/>
      </c>
      <c r="I48" s="53" t="str">
        <f t="shared" si="0"/>
        <v/>
      </c>
      <c r="J48" s="24"/>
    </row>
    <row r="49" spans="1:10" ht="19.5" customHeight="1" x14ac:dyDescent="0.15">
      <c r="A49" s="21"/>
      <c r="B49" s="47">
        <v>34</v>
      </c>
      <c r="C49" s="48"/>
      <c r="D49" s="49" t="str">
        <f>IF(C49="","",VLOOKUP(C49,講座リスト!A:U,3,0))</f>
        <v/>
      </c>
      <c r="E49" s="50"/>
      <c r="F49" s="50"/>
      <c r="G49" s="51"/>
      <c r="H49" s="52" t="str">
        <f>IF(C49="","",VLOOKUP(C49,講座リスト!A:W,6,0))</f>
        <v/>
      </c>
      <c r="I49" s="53" t="str">
        <f t="shared" si="0"/>
        <v/>
      </c>
      <c r="J49" s="24"/>
    </row>
    <row r="50" spans="1:10" ht="19.5" customHeight="1" x14ac:dyDescent="0.15">
      <c r="A50" s="21"/>
      <c r="B50" s="47">
        <v>35</v>
      </c>
      <c r="C50" s="48"/>
      <c r="D50" s="49" t="str">
        <f>IF(C50="","",VLOOKUP(C50,講座リスト!A:U,3,0))</f>
        <v/>
      </c>
      <c r="E50" s="50"/>
      <c r="F50" s="50"/>
      <c r="G50" s="51"/>
      <c r="H50" s="52" t="str">
        <f>IF(C50="","",VLOOKUP(C50,講座リスト!A:W,6,0))</f>
        <v/>
      </c>
      <c r="I50" s="53" t="str">
        <f t="shared" si="0"/>
        <v/>
      </c>
      <c r="J50" s="24"/>
    </row>
    <row r="51" spans="1:10" ht="19.5" customHeight="1" x14ac:dyDescent="0.15">
      <c r="A51" s="21"/>
      <c r="B51" s="47">
        <v>36</v>
      </c>
      <c r="C51" s="48"/>
      <c r="D51" s="49" t="str">
        <f>IF(C51="","",VLOOKUP(C51,講座リスト!A:U,3,0))</f>
        <v/>
      </c>
      <c r="E51" s="50"/>
      <c r="F51" s="50"/>
      <c r="G51" s="51"/>
      <c r="H51" s="52" t="str">
        <f>IF(C51="","",VLOOKUP(C51,講座リスト!A:W,6,0))</f>
        <v/>
      </c>
      <c r="I51" s="53" t="str">
        <f t="shared" si="0"/>
        <v/>
      </c>
      <c r="J51" s="24"/>
    </row>
    <row r="52" spans="1:10" ht="19.5" customHeight="1" x14ac:dyDescent="0.15">
      <c r="A52" s="21"/>
      <c r="B52" s="47">
        <v>37</v>
      </c>
      <c r="C52" s="48"/>
      <c r="D52" s="49" t="str">
        <f>IF(C52="","",VLOOKUP(C52,講座リスト!A:U,3,0))</f>
        <v/>
      </c>
      <c r="E52" s="50"/>
      <c r="F52" s="50"/>
      <c r="G52" s="51"/>
      <c r="H52" s="52" t="str">
        <f>IF(C52="","",VLOOKUP(C52,講座リスト!A:W,6,0))</f>
        <v/>
      </c>
      <c r="I52" s="53" t="str">
        <f t="shared" si="0"/>
        <v/>
      </c>
      <c r="J52" s="24"/>
    </row>
    <row r="53" spans="1:10" ht="19.5" customHeight="1" x14ac:dyDescent="0.15">
      <c r="A53" s="21"/>
      <c r="B53" s="47">
        <v>38</v>
      </c>
      <c r="C53" s="48"/>
      <c r="D53" s="49" t="str">
        <f>IF(C53="","",VLOOKUP(C53,講座リスト!A:U,3,0))</f>
        <v/>
      </c>
      <c r="E53" s="50"/>
      <c r="F53" s="50"/>
      <c r="G53" s="51"/>
      <c r="H53" s="52" t="str">
        <f>IF(C53="","",VLOOKUP(C53,講座リスト!A:W,6,0))</f>
        <v/>
      </c>
      <c r="I53" s="53" t="str">
        <f t="shared" si="0"/>
        <v/>
      </c>
      <c r="J53" s="24"/>
    </row>
    <row r="54" spans="1:10" ht="19.5" customHeight="1" x14ac:dyDescent="0.15">
      <c r="A54" s="21"/>
      <c r="B54" s="54">
        <v>39</v>
      </c>
      <c r="C54" s="55"/>
      <c r="D54" s="56" t="str">
        <f>IF(C54="","",VLOOKUP(C54,講座リスト!A:U,3,0))</f>
        <v/>
      </c>
      <c r="E54" s="57"/>
      <c r="F54" s="57"/>
      <c r="G54" s="58"/>
      <c r="H54" s="52" t="str">
        <f>IF(C54="","",VLOOKUP(C54,講座リスト!A:W,6,0))</f>
        <v/>
      </c>
      <c r="I54" s="59" t="str">
        <f t="shared" si="0"/>
        <v/>
      </c>
      <c r="J54" s="24"/>
    </row>
    <row r="55" spans="1:10" ht="19.5" customHeight="1" thickBot="1" x14ac:dyDescent="0.2">
      <c r="A55" s="21"/>
      <c r="B55" s="60">
        <v>40</v>
      </c>
      <c r="C55" s="61"/>
      <c r="D55" s="62" t="str">
        <f>IF(C55="","",VLOOKUP(C55,講座リスト!A:U,3,0))</f>
        <v/>
      </c>
      <c r="E55" s="63"/>
      <c r="F55" s="63"/>
      <c r="G55" s="64"/>
      <c r="H55" s="52" t="str">
        <f>IF(C55="","",VLOOKUP(C55,講座リスト!A:W,6,0))</f>
        <v/>
      </c>
      <c r="I55" s="65" t="str">
        <f t="shared" si="0"/>
        <v/>
      </c>
      <c r="J55" s="24"/>
    </row>
    <row r="56" spans="1:10" ht="54" customHeight="1" thickBot="1" x14ac:dyDescent="0.2">
      <c r="A56" s="21"/>
      <c r="B56" s="21"/>
      <c r="C56" s="27"/>
      <c r="D56" s="27"/>
      <c r="E56" s="66"/>
      <c r="F56" s="66"/>
      <c r="G56" s="151" t="s">
        <v>35</v>
      </c>
      <c r="H56" s="152"/>
      <c r="I56" s="67">
        <f>SUM(I16:I55)</f>
        <v>0</v>
      </c>
      <c r="J56" s="24"/>
    </row>
    <row r="57" spans="1:10" ht="19.5" customHeight="1" x14ac:dyDescent="0.15">
      <c r="A57" s="21"/>
      <c r="B57" s="21"/>
      <c r="C57" s="27"/>
      <c r="D57" s="30"/>
      <c r="E57" s="30"/>
      <c r="F57" s="26"/>
      <c r="G57" s="34"/>
      <c r="H57" s="34"/>
      <c r="I57" s="30"/>
      <c r="J57" s="24"/>
    </row>
    <row r="58" spans="1:10" ht="20.100000000000001" customHeight="1" thickBot="1" x14ac:dyDescent="0.2">
      <c r="A58" s="21"/>
      <c r="B58" s="21"/>
      <c r="C58" s="21"/>
      <c r="D58" s="68"/>
      <c r="E58" s="68"/>
      <c r="F58" s="68"/>
      <c r="G58" s="68"/>
      <c r="H58" s="68"/>
      <c r="I58" s="68"/>
      <c r="J58" s="68"/>
    </row>
    <row r="59" spans="1:10" ht="20.100000000000001" customHeight="1" x14ac:dyDescent="0.15">
      <c r="A59" s="21"/>
      <c r="B59" s="21"/>
      <c r="C59" s="69" t="s">
        <v>36</v>
      </c>
      <c r="D59" s="70"/>
      <c r="E59" s="70"/>
      <c r="F59" s="70"/>
      <c r="G59" s="70"/>
      <c r="H59" s="70"/>
      <c r="I59" s="71"/>
      <c r="J59" s="72"/>
    </row>
    <row r="60" spans="1:10" ht="20.100000000000001" customHeight="1" x14ac:dyDescent="0.15">
      <c r="A60" s="21"/>
      <c r="B60" s="21"/>
      <c r="C60" s="73"/>
      <c r="D60" s="68"/>
      <c r="E60" s="68"/>
      <c r="F60" s="68"/>
      <c r="G60" s="68"/>
      <c r="H60" s="68"/>
      <c r="I60" s="74"/>
      <c r="J60" s="72"/>
    </row>
    <row r="61" spans="1:10" ht="20.100000000000001" customHeight="1" x14ac:dyDescent="0.15">
      <c r="A61" s="21"/>
      <c r="B61" s="21"/>
      <c r="C61" s="73"/>
      <c r="D61" s="68"/>
      <c r="E61" s="68"/>
      <c r="F61" s="68"/>
      <c r="G61" s="68"/>
      <c r="H61" s="68"/>
      <c r="I61" s="74"/>
      <c r="J61" s="72"/>
    </row>
    <row r="62" spans="1:10" ht="20.100000000000001" customHeight="1" x14ac:dyDescent="0.15">
      <c r="A62" s="21"/>
      <c r="B62" s="21"/>
      <c r="C62" s="73"/>
      <c r="D62" s="68"/>
      <c r="E62" s="68"/>
      <c r="F62" s="68"/>
      <c r="G62" s="68"/>
      <c r="H62" s="68"/>
      <c r="I62" s="74"/>
      <c r="J62" s="72"/>
    </row>
    <row r="63" spans="1:10" ht="20.100000000000001" customHeight="1" x14ac:dyDescent="0.15">
      <c r="A63" s="21"/>
      <c r="B63" s="21"/>
      <c r="C63" s="73"/>
      <c r="D63" s="68"/>
      <c r="E63" s="68"/>
      <c r="F63" s="68"/>
      <c r="G63" s="68"/>
      <c r="H63" s="68"/>
      <c r="I63" s="74"/>
      <c r="J63" s="72"/>
    </row>
    <row r="64" spans="1:10" ht="20.100000000000001" customHeight="1" x14ac:dyDescent="0.15">
      <c r="A64" s="21"/>
      <c r="B64" s="21"/>
      <c r="C64" s="73"/>
      <c r="D64" s="68"/>
      <c r="E64" s="68"/>
      <c r="F64" s="68"/>
      <c r="G64" s="68"/>
      <c r="H64" s="68"/>
      <c r="I64" s="74"/>
      <c r="J64" s="72"/>
    </row>
    <row r="65" spans="1:14" ht="20.100000000000001" customHeight="1" x14ac:dyDescent="0.15">
      <c r="A65" s="21"/>
      <c r="B65" s="21"/>
      <c r="C65" s="73"/>
      <c r="D65" s="68"/>
      <c r="E65" s="68"/>
      <c r="F65" s="68"/>
      <c r="G65" s="68"/>
      <c r="H65" s="68"/>
      <c r="I65" s="74"/>
      <c r="J65" s="72"/>
    </row>
    <row r="66" spans="1:14" ht="20.100000000000001" customHeight="1" thickBot="1" x14ac:dyDescent="0.2">
      <c r="A66" s="21"/>
      <c r="B66" s="21"/>
      <c r="C66" s="75"/>
      <c r="D66" s="76"/>
      <c r="E66" s="76"/>
      <c r="F66" s="76"/>
      <c r="G66" s="76"/>
      <c r="H66" s="76"/>
      <c r="I66" s="77"/>
      <c r="J66" s="72"/>
    </row>
    <row r="67" spans="1:14" ht="20.100000000000001" customHeight="1" x14ac:dyDescent="0.15">
      <c r="A67" s="21"/>
      <c r="B67" s="21"/>
      <c r="C67" s="21"/>
      <c r="D67" s="68"/>
      <c r="E67" s="68"/>
      <c r="F67" s="68"/>
      <c r="G67" s="68"/>
      <c r="H67" s="68"/>
      <c r="I67" s="68"/>
      <c r="J67" s="68"/>
    </row>
    <row r="68" spans="1:14" ht="19.5" x14ac:dyDescent="0.15">
      <c r="A68" s="21"/>
      <c r="B68" s="21"/>
      <c r="C68" s="21"/>
      <c r="D68" s="21"/>
      <c r="E68" s="22" t="s">
        <v>37</v>
      </c>
      <c r="F68" s="21"/>
      <c r="G68" s="21"/>
      <c r="H68" s="21"/>
      <c r="I68" s="68"/>
      <c r="J68" s="68"/>
    </row>
    <row r="69" spans="1:14" ht="30" customHeight="1" x14ac:dyDescent="0.15">
      <c r="A69" s="21"/>
      <c r="B69" s="21"/>
      <c r="C69" s="21"/>
      <c r="D69" s="21"/>
      <c r="E69" s="78" t="s">
        <v>38</v>
      </c>
      <c r="F69" s="21"/>
      <c r="G69" s="68"/>
      <c r="H69" s="68"/>
      <c r="I69" s="68"/>
      <c r="J69" s="68"/>
      <c r="K69" s="20"/>
      <c r="L69" s="20"/>
      <c r="M69" s="20" t="s">
        <v>39</v>
      </c>
      <c r="N69" s="20"/>
    </row>
    <row r="70" spans="1:14" ht="21" customHeight="1" x14ac:dyDescent="0.15">
      <c r="A70" s="21"/>
      <c r="B70" s="21"/>
      <c r="C70" s="21"/>
      <c r="D70" s="21"/>
      <c r="E70" s="79" t="s">
        <v>40</v>
      </c>
      <c r="F70" s="68"/>
      <c r="G70" s="68"/>
      <c r="H70" s="68"/>
      <c r="I70" s="68"/>
      <c r="J70" s="68"/>
      <c r="K70" s="20"/>
      <c r="L70" s="20"/>
      <c r="M70" s="20"/>
      <c r="N70" s="20"/>
    </row>
    <row r="71" spans="1:14" ht="21" customHeight="1" x14ac:dyDescent="0.15">
      <c r="A71" s="21"/>
      <c r="B71" s="21"/>
      <c r="C71" s="21"/>
      <c r="D71" s="21"/>
      <c r="E71" s="79" t="s">
        <v>551</v>
      </c>
      <c r="F71" s="21"/>
      <c r="G71" s="68"/>
      <c r="H71" s="68"/>
      <c r="I71" s="68"/>
      <c r="J71" s="68"/>
      <c r="K71" s="20"/>
      <c r="L71" s="20"/>
      <c r="M71" s="20"/>
      <c r="N71" s="20"/>
    </row>
    <row r="72" spans="1:14" ht="28.5" x14ac:dyDescent="0.15">
      <c r="A72" s="21"/>
      <c r="B72" s="21"/>
      <c r="C72" s="68"/>
      <c r="D72" s="68"/>
      <c r="E72" s="79" t="s">
        <v>122</v>
      </c>
      <c r="F72" s="21"/>
      <c r="G72" s="68"/>
      <c r="H72" s="68"/>
      <c r="I72" s="68"/>
      <c r="J72" s="68"/>
    </row>
  </sheetData>
  <protectedRanges>
    <protectedRange sqref="D6:E10 G5:I10 C15:C55 E15:G55" name="範囲1"/>
  </protectedRanges>
  <mergeCells count="21">
    <mergeCell ref="G56:H56"/>
    <mergeCell ref="B10:C10"/>
    <mergeCell ref="D10:E10"/>
    <mergeCell ref="G10:I10"/>
    <mergeCell ref="C12:I12"/>
    <mergeCell ref="D7:E7"/>
    <mergeCell ref="B9:C9"/>
    <mergeCell ref="D9:E9"/>
    <mergeCell ref="A1:J1"/>
    <mergeCell ref="A2:J2"/>
    <mergeCell ref="G5:I5"/>
    <mergeCell ref="B6:C6"/>
    <mergeCell ref="D6:E6"/>
    <mergeCell ref="F6:F7"/>
    <mergeCell ref="G6:I7"/>
    <mergeCell ref="B7:C7"/>
    <mergeCell ref="B3:I4"/>
    <mergeCell ref="B8:C8"/>
    <mergeCell ref="D8:E8"/>
    <mergeCell ref="F8:F9"/>
    <mergeCell ref="G8:I9"/>
  </mergeCells>
  <phoneticPr fontId="3"/>
  <dataValidations count="2">
    <dataValidation imeMode="on" allowBlank="1" showInputMessage="1" showErrorMessage="1" sqref="C58:F67 B57" xr:uid="{00000000-0002-0000-0000-000000000000}"/>
    <dataValidation imeMode="halfAlpha" allowBlank="1" showInputMessage="1" showErrorMessage="1" sqref="G73:H844 J72:J844 I73:I845 K69:N71 I68:I69 J68 G58:J67" xr:uid="{00000000-0002-0000-0000-000001000000}"/>
  </dataValidations>
  <pageMargins left="0.25" right="0.25" top="0.75" bottom="0.75" header="0.3" footer="0.3"/>
  <pageSetup paperSize="9" scale="46"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94"/>
  <sheetViews>
    <sheetView tabSelected="1" view="pageBreakPreview" zoomScale="115" zoomScaleNormal="65" zoomScaleSheetLayoutView="115" workbookViewId="0">
      <selection activeCell="J5" sqref="J5"/>
    </sheetView>
  </sheetViews>
  <sheetFormatPr defaultColWidth="9.140625" defaultRowHeight="13.5" x14ac:dyDescent="0.15"/>
  <cols>
    <col min="1" max="1" width="11.7109375" style="18" bestFit="1" customWidth="1"/>
    <col min="2" max="2" width="41.85546875" style="1" bestFit="1" customWidth="1"/>
    <col min="3" max="3" width="28.28515625" style="1" hidden="1" customWidth="1"/>
    <col min="4" max="4" width="56.85546875" style="1" customWidth="1"/>
    <col min="5" max="5" width="115.140625" style="1" customWidth="1"/>
    <col min="6" max="7" width="15.85546875" style="1" customWidth="1"/>
    <col min="8" max="8" width="12.28515625" style="1" customWidth="1"/>
    <col min="9" max="9" width="12.28515625" style="2" customWidth="1"/>
    <col min="10" max="10" width="12.28515625" style="1" customWidth="1"/>
    <col min="11" max="11" width="12.28515625" style="2" customWidth="1"/>
    <col min="12" max="20" width="12.28515625" style="1" customWidth="1"/>
    <col min="21" max="22" width="9.140625" style="1"/>
    <col min="23" max="23" width="21.140625" style="1" customWidth="1"/>
    <col min="24" max="16384" width="9.140625" style="1"/>
  </cols>
  <sheetData>
    <row r="1" spans="1:24" ht="45.75" customHeight="1" x14ac:dyDescent="0.15">
      <c r="A1" s="80" t="s">
        <v>550</v>
      </c>
      <c r="W1" s="3" t="s">
        <v>566</v>
      </c>
    </row>
    <row r="2" spans="1:24" ht="40.5" customHeight="1" x14ac:dyDescent="0.15">
      <c r="A2" s="80" t="s">
        <v>43</v>
      </c>
      <c r="B2" s="4"/>
      <c r="C2" s="4"/>
      <c r="D2" s="4"/>
      <c r="E2" s="4"/>
      <c r="H2" s="5"/>
      <c r="I2" s="101"/>
    </row>
    <row r="3" spans="1:24" ht="24" x14ac:dyDescent="0.15">
      <c r="A3" s="6"/>
      <c r="B3" s="5"/>
      <c r="C3" s="5"/>
      <c r="D3" s="5"/>
      <c r="E3" s="5"/>
      <c r="F3" s="7"/>
      <c r="G3" s="7"/>
      <c r="H3" s="161" t="s">
        <v>44</v>
      </c>
      <c r="I3" s="162"/>
      <c r="J3" s="162"/>
      <c r="K3" s="162"/>
      <c r="L3" s="162"/>
      <c r="M3" s="162"/>
      <c r="N3" s="162"/>
      <c r="O3" s="162"/>
      <c r="P3" s="162"/>
      <c r="Q3" s="162"/>
      <c r="R3" s="162"/>
      <c r="S3" s="162"/>
      <c r="T3" s="163"/>
    </row>
    <row r="4" spans="1:24" ht="168.75" customHeight="1" x14ac:dyDescent="0.15">
      <c r="A4" s="97" t="s">
        <v>45</v>
      </c>
      <c r="B4" s="98" t="s">
        <v>46</v>
      </c>
      <c r="C4" s="98" t="s">
        <v>47</v>
      </c>
      <c r="D4" s="98" t="s">
        <v>48</v>
      </c>
      <c r="E4" s="98" t="s">
        <v>49</v>
      </c>
      <c r="F4" s="98" t="s">
        <v>50</v>
      </c>
      <c r="G4" s="99" t="s">
        <v>51</v>
      </c>
      <c r="H4" s="94" t="s">
        <v>52</v>
      </c>
      <c r="I4" s="102" t="s">
        <v>53</v>
      </c>
      <c r="J4" s="95" t="s">
        <v>54</v>
      </c>
      <c r="K4" s="95" t="s">
        <v>55</v>
      </c>
      <c r="L4" s="95" t="s">
        <v>56</v>
      </c>
      <c r="M4" s="95" t="s">
        <v>57</v>
      </c>
      <c r="N4" s="95" t="s">
        <v>58</v>
      </c>
      <c r="O4" s="95" t="s">
        <v>59</v>
      </c>
      <c r="P4" s="95" t="s">
        <v>60</v>
      </c>
      <c r="Q4" s="95" t="s">
        <v>61</v>
      </c>
      <c r="R4" s="95" t="s">
        <v>62</v>
      </c>
      <c r="S4" s="95" t="s">
        <v>63</v>
      </c>
      <c r="T4" s="96" t="s">
        <v>64</v>
      </c>
      <c r="U4" s="99" t="s">
        <v>65</v>
      </c>
      <c r="V4" s="99" t="s">
        <v>66</v>
      </c>
      <c r="W4" s="98" t="s">
        <v>67</v>
      </c>
    </row>
    <row r="5" spans="1:24" ht="162" customHeight="1" x14ac:dyDescent="0.15">
      <c r="A5" s="8" t="s">
        <v>552</v>
      </c>
      <c r="B5" s="13" t="s">
        <v>68</v>
      </c>
      <c r="C5" s="9" t="s">
        <v>73</v>
      </c>
      <c r="D5" s="10" t="s">
        <v>549</v>
      </c>
      <c r="E5" s="10" t="s">
        <v>553</v>
      </c>
      <c r="F5" s="11">
        <v>3218</v>
      </c>
      <c r="G5" s="12">
        <v>3643.2407407407409</v>
      </c>
      <c r="H5" s="13" t="s">
        <v>69</v>
      </c>
      <c r="I5" s="13" t="s">
        <v>69</v>
      </c>
      <c r="J5" s="13" t="s">
        <v>69</v>
      </c>
      <c r="K5" s="13" t="s">
        <v>69</v>
      </c>
      <c r="L5" s="13" t="s">
        <v>69</v>
      </c>
      <c r="M5" s="13" t="s">
        <v>69</v>
      </c>
      <c r="N5" s="13"/>
      <c r="O5" s="13" t="s">
        <v>69</v>
      </c>
      <c r="P5" s="13" t="s">
        <v>69</v>
      </c>
      <c r="Q5" s="13" t="s">
        <v>69</v>
      </c>
      <c r="R5" s="13" t="s">
        <v>69</v>
      </c>
      <c r="S5" s="13"/>
      <c r="T5" s="13" t="s">
        <v>69</v>
      </c>
      <c r="U5" s="14" t="s">
        <v>70</v>
      </c>
      <c r="V5" s="15" t="s">
        <v>71</v>
      </c>
      <c r="W5" s="10" t="s">
        <v>72</v>
      </c>
      <c r="X5" s="81"/>
    </row>
    <row r="6" spans="1:24" ht="93" customHeight="1" x14ac:dyDescent="0.15">
      <c r="A6" s="8" t="s">
        <v>74</v>
      </c>
      <c r="B6" s="13" t="s">
        <v>75</v>
      </c>
      <c r="C6" s="9" t="s">
        <v>76</v>
      </c>
      <c r="D6" s="10" t="s">
        <v>77</v>
      </c>
      <c r="E6" s="10" t="s">
        <v>78</v>
      </c>
      <c r="F6" s="11">
        <v>6930</v>
      </c>
      <c r="G6" s="12">
        <v>7700</v>
      </c>
      <c r="H6" s="13"/>
      <c r="I6" s="13"/>
      <c r="J6" s="13"/>
      <c r="K6" s="13"/>
      <c r="L6" s="13"/>
      <c r="M6" s="13" t="s">
        <v>69</v>
      </c>
      <c r="N6" s="13"/>
      <c r="O6" s="13" t="s">
        <v>69</v>
      </c>
      <c r="P6" s="13" t="s">
        <v>69</v>
      </c>
      <c r="Q6" s="13" t="s">
        <v>69</v>
      </c>
      <c r="R6" s="13" t="s">
        <v>69</v>
      </c>
      <c r="S6" s="13"/>
      <c r="T6" s="13" t="s">
        <v>69</v>
      </c>
      <c r="U6" s="14" t="s">
        <v>70</v>
      </c>
      <c r="V6" s="15" t="s">
        <v>71</v>
      </c>
      <c r="W6" s="10" t="s">
        <v>72</v>
      </c>
      <c r="X6" s="81"/>
    </row>
    <row r="7" spans="1:24" ht="93" customHeight="1" x14ac:dyDescent="0.15">
      <c r="A7" s="8" t="s">
        <v>79</v>
      </c>
      <c r="B7" s="13" t="s">
        <v>80</v>
      </c>
      <c r="C7" s="16" t="s">
        <v>81</v>
      </c>
      <c r="D7" s="16" t="s">
        <v>81</v>
      </c>
      <c r="E7" s="10" t="s">
        <v>554</v>
      </c>
      <c r="F7" s="11">
        <f>3800*0.9*1.1</f>
        <v>3762.0000000000005</v>
      </c>
      <c r="G7" s="12">
        <v>4180</v>
      </c>
      <c r="H7" s="13"/>
      <c r="I7" s="13"/>
      <c r="J7" s="13"/>
      <c r="K7" s="13"/>
      <c r="L7" s="13" t="s">
        <v>82</v>
      </c>
      <c r="M7" s="13" t="s">
        <v>82</v>
      </c>
      <c r="N7" s="13" t="s">
        <v>82</v>
      </c>
      <c r="O7" s="13"/>
      <c r="P7" s="13" t="s">
        <v>82</v>
      </c>
      <c r="Q7" s="13"/>
      <c r="R7" s="13" t="s">
        <v>82</v>
      </c>
      <c r="S7" s="13" t="s">
        <v>82</v>
      </c>
      <c r="T7" s="13"/>
      <c r="U7" s="15" t="s">
        <v>70</v>
      </c>
      <c r="V7" s="15" t="s">
        <v>71</v>
      </c>
      <c r="W7" s="10" t="s">
        <v>0</v>
      </c>
      <c r="X7" s="81"/>
    </row>
    <row r="8" spans="1:24" ht="120" customHeight="1" x14ac:dyDescent="0.15">
      <c r="A8" s="8" t="s">
        <v>83</v>
      </c>
      <c r="B8" s="13" t="s">
        <v>1</v>
      </c>
      <c r="C8" s="9" t="s">
        <v>84</v>
      </c>
      <c r="D8" s="10" t="s">
        <v>85</v>
      </c>
      <c r="E8" s="10" t="s">
        <v>555</v>
      </c>
      <c r="F8" s="11">
        <f>3800*0.9*1.1</f>
        <v>3762.0000000000005</v>
      </c>
      <c r="G8" s="12">
        <v>4180</v>
      </c>
      <c r="H8" s="13"/>
      <c r="I8" s="13" t="s">
        <v>69</v>
      </c>
      <c r="J8" s="13" t="s">
        <v>69</v>
      </c>
      <c r="K8" s="13" t="s">
        <v>69</v>
      </c>
      <c r="L8" s="13" t="s">
        <v>69</v>
      </c>
      <c r="M8" s="13"/>
      <c r="N8" s="13" t="s">
        <v>69</v>
      </c>
      <c r="O8" s="13" t="s">
        <v>69</v>
      </c>
      <c r="P8" s="13" t="s">
        <v>69</v>
      </c>
      <c r="Q8" s="13"/>
      <c r="R8" s="13" t="s">
        <v>69</v>
      </c>
      <c r="S8" s="13"/>
      <c r="T8" s="13" t="s">
        <v>69</v>
      </c>
      <c r="U8" s="14" t="s">
        <v>70</v>
      </c>
      <c r="V8" s="15" t="s">
        <v>71</v>
      </c>
      <c r="W8" s="10" t="s">
        <v>72</v>
      </c>
      <c r="X8" s="81"/>
    </row>
    <row r="9" spans="1:24" ht="93" customHeight="1" x14ac:dyDescent="0.15">
      <c r="A9" s="8" t="s">
        <v>10</v>
      </c>
      <c r="B9" s="164" t="s">
        <v>119</v>
      </c>
      <c r="C9" s="10" t="s">
        <v>86</v>
      </c>
      <c r="D9" s="10" t="s">
        <v>87</v>
      </c>
      <c r="E9" s="10" t="s">
        <v>2</v>
      </c>
      <c r="F9" s="11">
        <f>1500*1.1</f>
        <v>1650.0000000000002</v>
      </c>
      <c r="G9" s="12">
        <v>4180</v>
      </c>
      <c r="H9" s="13"/>
      <c r="I9" s="13" t="s">
        <v>69</v>
      </c>
      <c r="J9" s="13"/>
      <c r="K9" s="13"/>
      <c r="L9" s="13" t="s">
        <v>69</v>
      </c>
      <c r="M9" s="13"/>
      <c r="N9" s="13" t="s">
        <v>69</v>
      </c>
      <c r="O9" s="13"/>
      <c r="P9" s="13"/>
      <c r="Q9" s="13"/>
      <c r="R9" s="13" t="s">
        <v>69</v>
      </c>
      <c r="S9" s="13"/>
      <c r="T9" s="13"/>
      <c r="U9" s="14" t="s">
        <v>70</v>
      </c>
      <c r="V9" s="15" t="s">
        <v>127</v>
      </c>
      <c r="W9" s="10" t="s">
        <v>72</v>
      </c>
      <c r="X9" s="81"/>
    </row>
    <row r="10" spans="1:24" ht="93" customHeight="1" x14ac:dyDescent="0.15">
      <c r="A10" s="8" t="s">
        <v>88</v>
      </c>
      <c r="B10" s="165"/>
      <c r="C10" s="10" t="s">
        <v>89</v>
      </c>
      <c r="D10" s="10" t="s">
        <v>90</v>
      </c>
      <c r="E10" s="10" t="s">
        <v>2</v>
      </c>
      <c r="F10" s="11">
        <f t="shared" ref="F10:F19" si="0">1500*1.1</f>
        <v>1650.0000000000002</v>
      </c>
      <c r="G10" s="12">
        <v>4180</v>
      </c>
      <c r="H10" s="13"/>
      <c r="I10" s="13" t="s">
        <v>69</v>
      </c>
      <c r="J10" s="13"/>
      <c r="K10" s="13"/>
      <c r="L10" s="13" t="s">
        <v>69</v>
      </c>
      <c r="M10" s="13"/>
      <c r="N10" s="13" t="s">
        <v>69</v>
      </c>
      <c r="O10" s="13"/>
      <c r="P10" s="13"/>
      <c r="Q10" s="13"/>
      <c r="R10" s="13" t="s">
        <v>69</v>
      </c>
      <c r="S10" s="13"/>
      <c r="T10" s="13"/>
      <c r="U10" s="14" t="s">
        <v>70</v>
      </c>
      <c r="V10" s="15" t="s">
        <v>127</v>
      </c>
      <c r="W10" s="10" t="s">
        <v>72</v>
      </c>
      <c r="X10" s="81"/>
    </row>
    <row r="11" spans="1:24" ht="93" customHeight="1" x14ac:dyDescent="0.15">
      <c r="A11" s="8" t="s">
        <v>91</v>
      </c>
      <c r="B11" s="165"/>
      <c r="C11" s="10" t="s">
        <v>92</v>
      </c>
      <c r="D11" s="10" t="s">
        <v>93</v>
      </c>
      <c r="E11" s="10" t="s">
        <v>2</v>
      </c>
      <c r="F11" s="11">
        <f t="shared" si="0"/>
        <v>1650.0000000000002</v>
      </c>
      <c r="G11" s="12">
        <v>4180</v>
      </c>
      <c r="H11" s="13"/>
      <c r="I11" s="13" t="s">
        <v>69</v>
      </c>
      <c r="J11" s="13"/>
      <c r="K11" s="13"/>
      <c r="L11" s="13" t="s">
        <v>69</v>
      </c>
      <c r="M11" s="13"/>
      <c r="N11" s="13" t="s">
        <v>69</v>
      </c>
      <c r="O11" s="13"/>
      <c r="P11" s="13"/>
      <c r="Q11" s="13"/>
      <c r="R11" s="13" t="s">
        <v>69</v>
      </c>
      <c r="S11" s="13"/>
      <c r="T11" s="13"/>
      <c r="U11" s="14" t="s">
        <v>70</v>
      </c>
      <c r="V11" s="15" t="s">
        <v>127</v>
      </c>
      <c r="W11" s="10" t="s">
        <v>72</v>
      </c>
      <c r="X11" s="81"/>
    </row>
    <row r="12" spans="1:24" ht="93" customHeight="1" x14ac:dyDescent="0.15">
      <c r="A12" s="8" t="s">
        <v>94</v>
      </c>
      <c r="B12" s="165"/>
      <c r="C12" s="10" t="s">
        <v>95</v>
      </c>
      <c r="D12" s="10" t="s">
        <v>96</v>
      </c>
      <c r="E12" s="10" t="s">
        <v>2</v>
      </c>
      <c r="F12" s="11">
        <f t="shared" si="0"/>
        <v>1650.0000000000002</v>
      </c>
      <c r="G12" s="12">
        <v>4180</v>
      </c>
      <c r="H12" s="13"/>
      <c r="I12" s="13" t="s">
        <v>69</v>
      </c>
      <c r="J12" s="13"/>
      <c r="K12" s="13"/>
      <c r="L12" s="13" t="s">
        <v>69</v>
      </c>
      <c r="M12" s="13"/>
      <c r="N12" s="13" t="s">
        <v>69</v>
      </c>
      <c r="O12" s="13"/>
      <c r="P12" s="13"/>
      <c r="Q12" s="13"/>
      <c r="R12" s="13" t="s">
        <v>69</v>
      </c>
      <c r="S12" s="13"/>
      <c r="T12" s="13"/>
      <c r="U12" s="14" t="s">
        <v>70</v>
      </c>
      <c r="V12" s="15" t="s">
        <v>127</v>
      </c>
      <c r="W12" s="10" t="s">
        <v>72</v>
      </c>
      <c r="X12" s="81"/>
    </row>
    <row r="13" spans="1:24" ht="93" customHeight="1" x14ac:dyDescent="0.15">
      <c r="A13" s="8" t="s">
        <v>123</v>
      </c>
      <c r="B13" s="165"/>
      <c r="C13" s="10" t="s">
        <v>97</v>
      </c>
      <c r="D13" s="10" t="s">
        <v>98</v>
      </c>
      <c r="E13" s="10" t="s">
        <v>2</v>
      </c>
      <c r="F13" s="11">
        <f t="shared" si="0"/>
        <v>1650.0000000000002</v>
      </c>
      <c r="G13" s="12">
        <v>4180</v>
      </c>
      <c r="H13" s="13"/>
      <c r="I13" s="13" t="s">
        <v>69</v>
      </c>
      <c r="J13" s="13"/>
      <c r="K13" s="13"/>
      <c r="L13" s="13" t="s">
        <v>69</v>
      </c>
      <c r="M13" s="13"/>
      <c r="N13" s="13" t="s">
        <v>69</v>
      </c>
      <c r="O13" s="13"/>
      <c r="P13" s="13"/>
      <c r="Q13" s="13"/>
      <c r="R13" s="13" t="s">
        <v>69</v>
      </c>
      <c r="S13" s="13"/>
      <c r="T13" s="13"/>
      <c r="U13" s="14" t="s">
        <v>70</v>
      </c>
      <c r="V13" s="15" t="s">
        <v>127</v>
      </c>
      <c r="W13" s="10" t="s">
        <v>72</v>
      </c>
      <c r="X13" s="81"/>
    </row>
    <row r="14" spans="1:24" ht="93" customHeight="1" x14ac:dyDescent="0.15">
      <c r="A14" s="8" t="s">
        <v>124</v>
      </c>
      <c r="B14" s="165"/>
      <c r="C14" s="10" t="s">
        <v>99</v>
      </c>
      <c r="D14" s="10" t="s">
        <v>100</v>
      </c>
      <c r="E14" s="10" t="s">
        <v>2</v>
      </c>
      <c r="F14" s="11">
        <f t="shared" si="0"/>
        <v>1650.0000000000002</v>
      </c>
      <c r="G14" s="12">
        <v>4180</v>
      </c>
      <c r="H14" s="13"/>
      <c r="I14" s="13" t="s">
        <v>69</v>
      </c>
      <c r="J14" s="13"/>
      <c r="K14" s="13"/>
      <c r="L14" s="13" t="s">
        <v>69</v>
      </c>
      <c r="M14" s="13"/>
      <c r="N14" s="13" t="s">
        <v>69</v>
      </c>
      <c r="O14" s="13"/>
      <c r="P14" s="13"/>
      <c r="Q14" s="13"/>
      <c r="R14" s="13" t="s">
        <v>69</v>
      </c>
      <c r="S14" s="13"/>
      <c r="T14" s="13"/>
      <c r="U14" s="14" t="s">
        <v>70</v>
      </c>
      <c r="V14" s="15" t="s">
        <v>127</v>
      </c>
      <c r="W14" s="10" t="s">
        <v>72</v>
      </c>
      <c r="X14" s="81"/>
    </row>
    <row r="15" spans="1:24" ht="93" customHeight="1" x14ac:dyDescent="0.15">
      <c r="A15" s="8" t="s">
        <v>125</v>
      </c>
      <c r="B15" s="165"/>
      <c r="C15" s="10" t="s">
        <v>101</v>
      </c>
      <c r="D15" s="10" t="s">
        <v>102</v>
      </c>
      <c r="E15" s="10" t="s">
        <v>2</v>
      </c>
      <c r="F15" s="11">
        <f t="shared" si="0"/>
        <v>1650.0000000000002</v>
      </c>
      <c r="G15" s="12">
        <v>4180</v>
      </c>
      <c r="H15" s="13"/>
      <c r="I15" s="13" t="s">
        <v>69</v>
      </c>
      <c r="J15" s="13"/>
      <c r="K15" s="13"/>
      <c r="L15" s="13" t="s">
        <v>69</v>
      </c>
      <c r="M15" s="13"/>
      <c r="N15" s="13" t="s">
        <v>69</v>
      </c>
      <c r="O15" s="13"/>
      <c r="P15" s="13"/>
      <c r="Q15" s="13"/>
      <c r="R15" s="13" t="s">
        <v>69</v>
      </c>
      <c r="S15" s="13"/>
      <c r="T15" s="13"/>
      <c r="U15" s="14" t="s">
        <v>70</v>
      </c>
      <c r="V15" s="15" t="s">
        <v>127</v>
      </c>
      <c r="W15" s="10" t="s">
        <v>72</v>
      </c>
      <c r="X15" s="81"/>
    </row>
    <row r="16" spans="1:24" ht="93" customHeight="1" x14ac:dyDescent="0.15">
      <c r="A16" s="8" t="s">
        <v>103</v>
      </c>
      <c r="B16" s="165"/>
      <c r="C16" s="10" t="s">
        <v>104</v>
      </c>
      <c r="D16" s="10" t="s">
        <v>105</v>
      </c>
      <c r="E16" s="10" t="s">
        <v>2</v>
      </c>
      <c r="F16" s="11">
        <f t="shared" si="0"/>
        <v>1650.0000000000002</v>
      </c>
      <c r="G16" s="12">
        <v>4180</v>
      </c>
      <c r="H16" s="13"/>
      <c r="I16" s="13" t="s">
        <v>69</v>
      </c>
      <c r="J16" s="13"/>
      <c r="K16" s="13"/>
      <c r="L16" s="13" t="s">
        <v>69</v>
      </c>
      <c r="M16" s="13"/>
      <c r="N16" s="13" t="s">
        <v>69</v>
      </c>
      <c r="O16" s="13"/>
      <c r="P16" s="13"/>
      <c r="Q16" s="13"/>
      <c r="R16" s="13" t="s">
        <v>69</v>
      </c>
      <c r="S16" s="13"/>
      <c r="T16" s="13"/>
      <c r="U16" s="14" t="s">
        <v>70</v>
      </c>
      <c r="V16" s="15" t="s">
        <v>127</v>
      </c>
      <c r="W16" s="10" t="s">
        <v>72</v>
      </c>
      <c r="X16" s="81"/>
    </row>
    <row r="17" spans="1:24" ht="93" customHeight="1" x14ac:dyDescent="0.15">
      <c r="A17" s="8" t="s">
        <v>106</v>
      </c>
      <c r="B17" s="165"/>
      <c r="C17" s="10" t="s">
        <v>107</v>
      </c>
      <c r="D17" s="10" t="s">
        <v>108</v>
      </c>
      <c r="E17" s="10" t="s">
        <v>2</v>
      </c>
      <c r="F17" s="11">
        <f t="shared" si="0"/>
        <v>1650.0000000000002</v>
      </c>
      <c r="G17" s="12">
        <v>4180</v>
      </c>
      <c r="H17" s="13"/>
      <c r="I17" s="13" t="s">
        <v>69</v>
      </c>
      <c r="J17" s="13"/>
      <c r="K17" s="13"/>
      <c r="L17" s="13" t="s">
        <v>69</v>
      </c>
      <c r="M17" s="13"/>
      <c r="N17" s="13" t="s">
        <v>69</v>
      </c>
      <c r="O17" s="13"/>
      <c r="P17" s="13"/>
      <c r="Q17" s="13"/>
      <c r="R17" s="13" t="s">
        <v>69</v>
      </c>
      <c r="S17" s="13"/>
      <c r="T17" s="13"/>
      <c r="U17" s="14" t="s">
        <v>70</v>
      </c>
      <c r="V17" s="15" t="s">
        <v>127</v>
      </c>
      <c r="W17" s="10" t="s">
        <v>72</v>
      </c>
      <c r="X17" s="81"/>
    </row>
    <row r="18" spans="1:24" ht="93" customHeight="1" x14ac:dyDescent="0.15">
      <c r="A18" s="8" t="s">
        <v>109</v>
      </c>
      <c r="B18" s="165"/>
      <c r="C18" s="10" t="s">
        <v>110</v>
      </c>
      <c r="D18" s="10" t="s">
        <v>111</v>
      </c>
      <c r="E18" s="10" t="s">
        <v>2</v>
      </c>
      <c r="F18" s="11">
        <f t="shared" si="0"/>
        <v>1650.0000000000002</v>
      </c>
      <c r="G18" s="12">
        <v>4180</v>
      </c>
      <c r="H18" s="13"/>
      <c r="I18" s="13" t="s">
        <v>69</v>
      </c>
      <c r="J18" s="13"/>
      <c r="K18" s="13"/>
      <c r="L18" s="13" t="s">
        <v>69</v>
      </c>
      <c r="M18" s="13"/>
      <c r="N18" s="13" t="s">
        <v>69</v>
      </c>
      <c r="O18" s="13"/>
      <c r="P18" s="13"/>
      <c r="Q18" s="13"/>
      <c r="R18" s="13" t="s">
        <v>69</v>
      </c>
      <c r="S18" s="13"/>
      <c r="T18" s="13"/>
      <c r="U18" s="14" t="s">
        <v>70</v>
      </c>
      <c r="V18" s="15" t="s">
        <v>127</v>
      </c>
      <c r="W18" s="10" t="s">
        <v>72</v>
      </c>
      <c r="X18" s="81"/>
    </row>
    <row r="19" spans="1:24" ht="93" customHeight="1" x14ac:dyDescent="0.15">
      <c r="A19" s="8" t="s">
        <v>112</v>
      </c>
      <c r="B19" s="165"/>
      <c r="C19" s="10" t="s">
        <v>113</v>
      </c>
      <c r="D19" s="10" t="s">
        <v>114</v>
      </c>
      <c r="E19" s="10" t="s">
        <v>2</v>
      </c>
      <c r="F19" s="11">
        <f t="shared" si="0"/>
        <v>1650.0000000000002</v>
      </c>
      <c r="G19" s="12">
        <v>4180</v>
      </c>
      <c r="H19" s="13"/>
      <c r="I19" s="13" t="s">
        <v>69</v>
      </c>
      <c r="J19" s="13"/>
      <c r="K19" s="13"/>
      <c r="L19" s="13" t="s">
        <v>69</v>
      </c>
      <c r="M19" s="13"/>
      <c r="N19" s="13" t="s">
        <v>69</v>
      </c>
      <c r="O19" s="13"/>
      <c r="P19" s="13"/>
      <c r="Q19" s="13"/>
      <c r="R19" s="13" t="s">
        <v>69</v>
      </c>
      <c r="S19" s="13"/>
      <c r="T19" s="13"/>
      <c r="U19" s="14" t="s">
        <v>70</v>
      </c>
      <c r="V19" s="15" t="s">
        <v>127</v>
      </c>
      <c r="W19" s="10" t="s">
        <v>72</v>
      </c>
      <c r="X19" s="81"/>
    </row>
    <row r="20" spans="1:24" ht="93" customHeight="1" x14ac:dyDescent="0.15">
      <c r="A20" s="8" t="s">
        <v>3</v>
      </c>
      <c r="B20" s="165"/>
      <c r="C20" s="10" t="s">
        <v>115</v>
      </c>
      <c r="D20" s="10" t="s">
        <v>120</v>
      </c>
      <c r="E20" s="10" t="s">
        <v>4</v>
      </c>
      <c r="F20" s="11">
        <f>700*1.1</f>
        <v>770.00000000000011</v>
      </c>
      <c r="G20" s="12">
        <v>1980</v>
      </c>
      <c r="H20" s="13"/>
      <c r="I20" s="13" t="s">
        <v>69</v>
      </c>
      <c r="J20" s="13"/>
      <c r="K20" s="13"/>
      <c r="L20" s="13" t="s">
        <v>69</v>
      </c>
      <c r="M20" s="13"/>
      <c r="N20" s="13" t="s">
        <v>69</v>
      </c>
      <c r="O20" s="13"/>
      <c r="P20" s="13"/>
      <c r="Q20" s="13"/>
      <c r="R20" s="13" t="s">
        <v>69</v>
      </c>
      <c r="S20" s="13"/>
      <c r="T20" s="13"/>
      <c r="U20" s="15" t="s">
        <v>70</v>
      </c>
      <c r="V20" s="15" t="s">
        <v>71</v>
      </c>
      <c r="W20" s="10" t="s">
        <v>72</v>
      </c>
      <c r="X20" s="81"/>
    </row>
    <row r="21" spans="1:24" ht="93" customHeight="1" x14ac:dyDescent="0.15">
      <c r="A21" s="8" t="s">
        <v>5</v>
      </c>
      <c r="B21" s="166"/>
      <c r="C21" s="10" t="s">
        <v>6</v>
      </c>
      <c r="D21" s="10" t="s">
        <v>121</v>
      </c>
      <c r="E21" s="10" t="s">
        <v>116</v>
      </c>
      <c r="F21" s="11">
        <v>9702</v>
      </c>
      <c r="G21" s="12">
        <v>10780</v>
      </c>
      <c r="H21" s="13"/>
      <c r="I21" s="13" t="s">
        <v>69</v>
      </c>
      <c r="J21" s="13"/>
      <c r="K21" s="13"/>
      <c r="L21" s="13" t="s">
        <v>69</v>
      </c>
      <c r="M21" s="13"/>
      <c r="N21" s="13" t="s">
        <v>69</v>
      </c>
      <c r="O21" s="13"/>
      <c r="P21" s="13"/>
      <c r="Q21" s="13"/>
      <c r="R21" s="13" t="s">
        <v>69</v>
      </c>
      <c r="S21" s="13"/>
      <c r="T21" s="13"/>
      <c r="U21" s="15" t="s">
        <v>70</v>
      </c>
      <c r="V21" s="15"/>
      <c r="W21" s="10" t="s">
        <v>72</v>
      </c>
      <c r="X21" s="81"/>
    </row>
    <row r="22" spans="1:24" ht="93" customHeight="1" x14ac:dyDescent="0.15">
      <c r="A22" s="8" t="s">
        <v>556</v>
      </c>
      <c r="B22" s="13" t="s">
        <v>117</v>
      </c>
      <c r="C22" s="10" t="s">
        <v>8</v>
      </c>
      <c r="D22" s="10" t="s">
        <v>41</v>
      </c>
      <c r="E22" s="17" t="s">
        <v>9</v>
      </c>
      <c r="F22" s="11">
        <v>33000</v>
      </c>
      <c r="G22" s="12">
        <v>55000.000000000007</v>
      </c>
      <c r="H22" s="13" t="s">
        <v>69</v>
      </c>
      <c r="I22" s="13" t="s">
        <v>69</v>
      </c>
      <c r="J22" s="13" t="s">
        <v>69</v>
      </c>
      <c r="K22" s="13" t="s">
        <v>69</v>
      </c>
      <c r="L22" s="13" t="s">
        <v>69</v>
      </c>
      <c r="M22" s="13" t="s">
        <v>69</v>
      </c>
      <c r="N22" s="13" t="s">
        <v>69</v>
      </c>
      <c r="O22" s="13" t="s">
        <v>69</v>
      </c>
      <c r="P22" s="13" t="s">
        <v>69</v>
      </c>
      <c r="Q22" s="13" t="s">
        <v>69</v>
      </c>
      <c r="R22" s="13" t="s">
        <v>69</v>
      </c>
      <c r="S22" s="13" t="s">
        <v>69</v>
      </c>
      <c r="T22" s="13" t="s">
        <v>69</v>
      </c>
      <c r="U22" s="15" t="s">
        <v>42</v>
      </c>
      <c r="V22" s="15" t="s">
        <v>7</v>
      </c>
      <c r="W22" s="10" t="s">
        <v>72</v>
      </c>
      <c r="X22" s="81"/>
    </row>
    <row r="23" spans="1:24" ht="93" customHeight="1" x14ac:dyDescent="0.15">
      <c r="A23" s="8" t="s">
        <v>669</v>
      </c>
      <c r="B23" s="13" t="s">
        <v>565</v>
      </c>
      <c r="D23" s="17" t="s">
        <v>563</v>
      </c>
      <c r="E23" s="17" t="s">
        <v>560</v>
      </c>
      <c r="F23" s="11">
        <f>G23*0.9</f>
        <v>9702</v>
      </c>
      <c r="G23" s="12">
        <v>10780</v>
      </c>
      <c r="H23" s="13" t="s">
        <v>69</v>
      </c>
      <c r="I23" s="13"/>
      <c r="J23" s="13" t="s">
        <v>69</v>
      </c>
      <c r="K23" s="13" t="s">
        <v>69</v>
      </c>
      <c r="L23" s="13" t="s">
        <v>69</v>
      </c>
      <c r="M23" s="13" t="s">
        <v>69</v>
      </c>
      <c r="N23" s="13"/>
      <c r="O23" s="13"/>
      <c r="P23" s="13"/>
      <c r="Q23" s="13"/>
      <c r="R23" s="13" t="s">
        <v>69</v>
      </c>
      <c r="S23" s="13"/>
      <c r="T23" s="13"/>
      <c r="U23" s="15" t="s">
        <v>70</v>
      </c>
      <c r="V23" s="15"/>
      <c r="W23" s="10" t="s">
        <v>72</v>
      </c>
      <c r="X23" s="81"/>
    </row>
    <row r="24" spans="1:24" ht="93" customHeight="1" x14ac:dyDescent="0.15">
      <c r="A24" s="8" t="s">
        <v>670</v>
      </c>
      <c r="B24" s="13" t="s">
        <v>559</v>
      </c>
      <c r="D24" s="17" t="s">
        <v>562</v>
      </c>
      <c r="E24" s="17" t="s">
        <v>561</v>
      </c>
      <c r="F24" s="11">
        <f t="shared" ref="F24:F27" si="1">G24*0.9</f>
        <v>3762</v>
      </c>
      <c r="G24" s="12">
        <v>4180</v>
      </c>
      <c r="H24" s="13" t="s">
        <v>69</v>
      </c>
      <c r="I24" s="13"/>
      <c r="J24" s="13" t="s">
        <v>69</v>
      </c>
      <c r="K24" s="13" t="s">
        <v>69</v>
      </c>
      <c r="L24" s="13" t="s">
        <v>69</v>
      </c>
      <c r="M24" s="13" t="s">
        <v>69</v>
      </c>
      <c r="N24" s="13" t="s">
        <v>69</v>
      </c>
      <c r="O24" s="13"/>
      <c r="P24" s="13"/>
      <c r="Q24" s="13"/>
      <c r="R24" s="13" t="s">
        <v>69</v>
      </c>
      <c r="S24" s="13"/>
      <c r="T24" s="13"/>
      <c r="U24" s="15" t="s">
        <v>70</v>
      </c>
      <c r="V24" s="15" t="s">
        <v>71</v>
      </c>
      <c r="W24" s="10" t="s">
        <v>72</v>
      </c>
      <c r="X24" s="81"/>
    </row>
    <row r="25" spans="1:24" s="111" customFormat="1" ht="93" customHeight="1" x14ac:dyDescent="0.15">
      <c r="A25" s="109" t="s">
        <v>672</v>
      </c>
      <c r="B25" s="110" t="s">
        <v>674</v>
      </c>
      <c r="D25" s="112" t="s">
        <v>563</v>
      </c>
      <c r="E25" s="112" t="s">
        <v>676</v>
      </c>
      <c r="F25" s="113">
        <f>G25*0.9</f>
        <v>9702</v>
      </c>
      <c r="G25" s="114">
        <v>10780</v>
      </c>
      <c r="H25" s="110" t="s">
        <v>69</v>
      </c>
      <c r="I25" s="110"/>
      <c r="J25" s="110" t="s">
        <v>69</v>
      </c>
      <c r="K25" s="110" t="s">
        <v>69</v>
      </c>
      <c r="L25" s="110" t="s">
        <v>69</v>
      </c>
      <c r="M25" s="110" t="s">
        <v>69</v>
      </c>
      <c r="N25" s="110"/>
      <c r="O25" s="110"/>
      <c r="P25" s="110"/>
      <c r="Q25" s="110"/>
      <c r="R25" s="110" t="s">
        <v>69</v>
      </c>
      <c r="S25" s="110"/>
      <c r="T25" s="110"/>
      <c r="U25" s="115" t="s">
        <v>70</v>
      </c>
      <c r="V25" s="115"/>
      <c r="W25" s="116" t="s">
        <v>72</v>
      </c>
      <c r="X25" s="117"/>
    </row>
    <row r="26" spans="1:24" s="111" customFormat="1" ht="93" customHeight="1" x14ac:dyDescent="0.15">
      <c r="A26" s="109" t="s">
        <v>673</v>
      </c>
      <c r="B26" s="110" t="s">
        <v>675</v>
      </c>
      <c r="D26" s="112" t="s">
        <v>562</v>
      </c>
      <c r="E26" s="112" t="s">
        <v>677</v>
      </c>
      <c r="F26" s="113">
        <f t="shared" ref="F26" si="2">G26*0.9</f>
        <v>3762</v>
      </c>
      <c r="G26" s="114">
        <v>4180</v>
      </c>
      <c r="H26" s="110" t="s">
        <v>69</v>
      </c>
      <c r="I26" s="110"/>
      <c r="J26" s="110" t="s">
        <v>69</v>
      </c>
      <c r="K26" s="110" t="s">
        <v>69</v>
      </c>
      <c r="L26" s="110" t="s">
        <v>69</v>
      </c>
      <c r="M26" s="110" t="s">
        <v>69</v>
      </c>
      <c r="N26" s="110" t="s">
        <v>69</v>
      </c>
      <c r="O26" s="110"/>
      <c r="P26" s="110"/>
      <c r="Q26" s="110"/>
      <c r="R26" s="110" t="s">
        <v>69</v>
      </c>
      <c r="S26" s="110"/>
      <c r="T26" s="110"/>
      <c r="U26" s="115" t="s">
        <v>70</v>
      </c>
      <c r="V26" s="115" t="s">
        <v>71</v>
      </c>
      <c r="W26" s="116" t="s">
        <v>72</v>
      </c>
      <c r="X26" s="117"/>
    </row>
    <row r="27" spans="1:24" ht="134.25" customHeight="1" x14ac:dyDescent="0.15">
      <c r="A27" s="8" t="s">
        <v>671</v>
      </c>
      <c r="B27" s="13" t="s">
        <v>558</v>
      </c>
      <c r="D27" s="17" t="s">
        <v>557</v>
      </c>
      <c r="E27" s="17" t="s">
        <v>564</v>
      </c>
      <c r="F27" s="11">
        <f t="shared" si="1"/>
        <v>17820</v>
      </c>
      <c r="G27" s="12">
        <v>19800</v>
      </c>
      <c r="H27" s="13"/>
      <c r="I27" s="13"/>
      <c r="J27" s="13"/>
      <c r="K27" s="13"/>
      <c r="L27" s="13"/>
      <c r="M27" s="13" t="s">
        <v>69</v>
      </c>
      <c r="N27" s="13"/>
      <c r="O27" s="13" t="s">
        <v>69</v>
      </c>
      <c r="P27" s="13" t="s">
        <v>69</v>
      </c>
      <c r="Q27" s="13"/>
      <c r="R27" s="13" t="s">
        <v>69</v>
      </c>
      <c r="S27" s="13"/>
      <c r="T27" s="13"/>
      <c r="U27" s="15" t="s">
        <v>70</v>
      </c>
      <c r="V27" s="15" t="s">
        <v>71</v>
      </c>
      <c r="W27" s="10" t="s">
        <v>72</v>
      </c>
      <c r="X27" s="81"/>
    </row>
    <row r="28" spans="1:24" ht="63" customHeight="1" x14ac:dyDescent="0.15"/>
    <row r="29" spans="1:24" x14ac:dyDescent="0.15">
      <c r="A29" s="84" t="s">
        <v>45</v>
      </c>
      <c r="B29" s="85" t="s">
        <v>46</v>
      </c>
      <c r="C29" s="85" t="s">
        <v>128</v>
      </c>
      <c r="D29" s="82" t="s">
        <v>49</v>
      </c>
      <c r="E29" s="83" t="s">
        <v>129</v>
      </c>
      <c r="F29" s="104" t="s">
        <v>130</v>
      </c>
      <c r="G29" s="105" t="s">
        <v>131</v>
      </c>
      <c r="H29" s="106" t="s">
        <v>67</v>
      </c>
      <c r="I29" s="107"/>
    </row>
    <row r="30" spans="1:24" ht="79.5" customHeight="1" x14ac:dyDescent="0.15">
      <c r="A30" s="86" t="s">
        <v>134</v>
      </c>
      <c r="B30" s="167" t="s">
        <v>133</v>
      </c>
      <c r="C30" s="87"/>
      <c r="D30" s="87" t="s">
        <v>568</v>
      </c>
      <c r="E30" s="11" t="s">
        <v>135</v>
      </c>
      <c r="F30" s="88">
        <v>28600</v>
      </c>
      <c r="G30" s="88" t="s">
        <v>495</v>
      </c>
      <c r="H30" s="103" t="s">
        <v>137</v>
      </c>
      <c r="I30" s="108"/>
      <c r="K30" s="1"/>
    </row>
    <row r="31" spans="1:24" ht="79.5" customHeight="1" x14ac:dyDescent="0.15">
      <c r="A31" s="86" t="s">
        <v>138</v>
      </c>
      <c r="B31" s="168"/>
      <c r="C31" s="87"/>
      <c r="D31" s="87" t="s">
        <v>569</v>
      </c>
      <c r="E31" s="11" t="s">
        <v>139</v>
      </c>
      <c r="F31" s="88">
        <v>26400</v>
      </c>
      <c r="G31" s="88" t="s">
        <v>495</v>
      </c>
      <c r="H31" s="103" t="s">
        <v>137</v>
      </c>
      <c r="I31" s="108"/>
      <c r="K31" s="1"/>
    </row>
    <row r="32" spans="1:24" ht="79.5" customHeight="1" x14ac:dyDescent="0.15">
      <c r="A32" s="86" t="s">
        <v>140</v>
      </c>
      <c r="B32" s="168"/>
      <c r="C32" s="87"/>
      <c r="D32" s="87" t="s">
        <v>570</v>
      </c>
      <c r="E32" s="11" t="s">
        <v>141</v>
      </c>
      <c r="F32" s="88">
        <v>24200</v>
      </c>
      <c r="G32" s="88" t="s">
        <v>495</v>
      </c>
      <c r="H32" s="103" t="s">
        <v>137</v>
      </c>
      <c r="I32" s="108"/>
      <c r="K32" s="1"/>
    </row>
    <row r="33" spans="1:11" ht="79.5" customHeight="1" x14ac:dyDescent="0.15">
      <c r="A33" s="86" t="s">
        <v>142</v>
      </c>
      <c r="B33" s="168"/>
      <c r="C33" s="87"/>
      <c r="D33" s="87" t="s">
        <v>571</v>
      </c>
      <c r="E33" s="11" t="s">
        <v>143</v>
      </c>
      <c r="F33" s="88">
        <v>22000</v>
      </c>
      <c r="G33" s="88" t="s">
        <v>495</v>
      </c>
      <c r="H33" s="103" t="s">
        <v>137</v>
      </c>
      <c r="I33" s="108"/>
      <c r="K33" s="1"/>
    </row>
    <row r="34" spans="1:11" ht="79.5" customHeight="1" x14ac:dyDescent="0.15">
      <c r="A34" s="86" t="s">
        <v>144</v>
      </c>
      <c r="B34" s="169"/>
      <c r="C34" s="87"/>
      <c r="D34" s="87" t="s">
        <v>572</v>
      </c>
      <c r="E34" s="11" t="s">
        <v>145</v>
      </c>
      <c r="F34" s="88">
        <v>28600</v>
      </c>
      <c r="G34" s="88" t="s">
        <v>136</v>
      </c>
      <c r="H34" s="103" t="s">
        <v>137</v>
      </c>
      <c r="I34" s="108"/>
      <c r="K34" s="1"/>
    </row>
    <row r="35" spans="1:11" ht="79.5" customHeight="1" x14ac:dyDescent="0.15">
      <c r="A35" s="86" t="s">
        <v>146</v>
      </c>
      <c r="B35" s="89" t="s">
        <v>147</v>
      </c>
      <c r="C35" s="87"/>
      <c r="D35" s="87" t="s">
        <v>573</v>
      </c>
      <c r="E35" s="100" t="s">
        <v>148</v>
      </c>
      <c r="F35" s="88">
        <v>12540</v>
      </c>
      <c r="G35" s="90" t="s">
        <v>149</v>
      </c>
      <c r="H35" s="103" t="s">
        <v>150</v>
      </c>
      <c r="I35" s="108"/>
      <c r="K35" s="1"/>
    </row>
    <row r="36" spans="1:11" ht="79.5" customHeight="1" x14ac:dyDescent="0.15">
      <c r="A36" s="86" t="s">
        <v>151</v>
      </c>
      <c r="B36" s="91" t="s">
        <v>152</v>
      </c>
      <c r="C36" s="87"/>
      <c r="D36" s="87" t="s">
        <v>153</v>
      </c>
      <c r="E36" s="100" t="s">
        <v>154</v>
      </c>
      <c r="F36" s="88">
        <v>12540</v>
      </c>
      <c r="G36" s="90" t="s">
        <v>149</v>
      </c>
      <c r="H36" s="103" t="s">
        <v>150</v>
      </c>
      <c r="I36" s="108"/>
      <c r="K36" s="1"/>
    </row>
    <row r="37" spans="1:11" ht="79.5" customHeight="1" x14ac:dyDescent="0.15">
      <c r="A37" s="86" t="s">
        <v>155</v>
      </c>
      <c r="B37" s="92" t="s">
        <v>156</v>
      </c>
      <c r="C37" s="87"/>
      <c r="D37" s="87" t="s">
        <v>575</v>
      </c>
      <c r="E37" s="11" t="s">
        <v>157</v>
      </c>
      <c r="F37" s="88">
        <v>16500</v>
      </c>
      <c r="G37" s="88" t="s">
        <v>136</v>
      </c>
      <c r="H37" s="103" t="s">
        <v>137</v>
      </c>
      <c r="I37" s="108"/>
      <c r="K37" s="1"/>
    </row>
    <row r="38" spans="1:11" ht="79.5" customHeight="1" x14ac:dyDescent="0.15">
      <c r="A38" s="86" t="s">
        <v>158</v>
      </c>
      <c r="B38" s="92" t="s">
        <v>159</v>
      </c>
      <c r="C38" s="87"/>
      <c r="D38" s="87" t="s">
        <v>574</v>
      </c>
      <c r="E38" s="11" t="s">
        <v>160</v>
      </c>
      <c r="F38" s="88">
        <v>16500</v>
      </c>
      <c r="G38" s="88" t="s">
        <v>136</v>
      </c>
      <c r="H38" s="103" t="s">
        <v>137</v>
      </c>
      <c r="I38" s="108"/>
      <c r="K38" s="1"/>
    </row>
    <row r="39" spans="1:11" ht="79.5" customHeight="1" x14ac:dyDescent="0.15">
      <c r="A39" s="86" t="s">
        <v>161</v>
      </c>
      <c r="B39" s="167" t="s">
        <v>162</v>
      </c>
      <c r="C39" s="87"/>
      <c r="D39" s="87" t="s">
        <v>163</v>
      </c>
      <c r="E39" s="100" t="s">
        <v>164</v>
      </c>
      <c r="F39" s="88">
        <v>5225.0000000000009</v>
      </c>
      <c r="G39" s="90" t="s">
        <v>149</v>
      </c>
      <c r="H39" s="103" t="s">
        <v>150</v>
      </c>
      <c r="I39" s="108"/>
      <c r="K39" s="1"/>
    </row>
    <row r="40" spans="1:11" ht="79.5" customHeight="1" x14ac:dyDescent="0.15">
      <c r="A40" s="86" t="s">
        <v>165</v>
      </c>
      <c r="B40" s="168"/>
      <c r="C40" s="87"/>
      <c r="D40" s="87" t="s">
        <v>166</v>
      </c>
      <c r="E40" s="100" t="s">
        <v>167</v>
      </c>
      <c r="F40" s="88">
        <v>5225.0000000000009</v>
      </c>
      <c r="G40" s="90" t="s">
        <v>149</v>
      </c>
      <c r="H40" s="103" t="s">
        <v>150</v>
      </c>
      <c r="I40" s="108"/>
      <c r="K40" s="1"/>
    </row>
    <row r="41" spans="1:11" ht="79.5" customHeight="1" x14ac:dyDescent="0.15">
      <c r="A41" s="86" t="s">
        <v>168</v>
      </c>
      <c r="B41" s="168"/>
      <c r="C41" s="87"/>
      <c r="D41" s="87" t="s">
        <v>169</v>
      </c>
      <c r="E41" s="100" t="s">
        <v>170</v>
      </c>
      <c r="F41" s="88">
        <v>5225.0000000000009</v>
      </c>
      <c r="G41" s="90" t="s">
        <v>149</v>
      </c>
      <c r="H41" s="103" t="s">
        <v>150</v>
      </c>
      <c r="I41" s="108"/>
      <c r="K41" s="1"/>
    </row>
    <row r="42" spans="1:11" ht="79.5" customHeight="1" x14ac:dyDescent="0.15">
      <c r="A42" s="86" t="s">
        <v>171</v>
      </c>
      <c r="B42" s="168"/>
      <c r="C42" s="87"/>
      <c r="D42" s="87" t="s">
        <v>172</v>
      </c>
      <c r="E42" s="100" t="s">
        <v>173</v>
      </c>
      <c r="F42" s="88">
        <v>5225.0000000000009</v>
      </c>
      <c r="G42" s="90" t="s">
        <v>149</v>
      </c>
      <c r="H42" s="103" t="s">
        <v>150</v>
      </c>
      <c r="I42" s="108"/>
      <c r="K42" s="1"/>
    </row>
    <row r="43" spans="1:11" ht="79.5" customHeight="1" x14ac:dyDescent="0.15">
      <c r="A43" s="86" t="s">
        <v>174</v>
      </c>
      <c r="B43" s="168"/>
      <c r="C43" s="87"/>
      <c r="D43" s="87" t="s">
        <v>175</v>
      </c>
      <c r="E43" s="100" t="s">
        <v>176</v>
      </c>
      <c r="F43" s="88">
        <v>5225.0000000000009</v>
      </c>
      <c r="G43" s="90" t="s">
        <v>149</v>
      </c>
      <c r="H43" s="103" t="s">
        <v>150</v>
      </c>
      <c r="I43" s="108"/>
      <c r="K43" s="1"/>
    </row>
    <row r="44" spans="1:11" ht="79.5" customHeight="1" x14ac:dyDescent="0.15">
      <c r="A44" s="86" t="s">
        <v>177</v>
      </c>
      <c r="B44" s="167" t="s">
        <v>178</v>
      </c>
      <c r="C44" s="87"/>
      <c r="D44" s="87" t="s">
        <v>179</v>
      </c>
      <c r="E44" s="100" t="s">
        <v>180</v>
      </c>
      <c r="F44" s="88">
        <v>7314.9999999999991</v>
      </c>
      <c r="G44" s="90" t="s">
        <v>149</v>
      </c>
      <c r="H44" s="103" t="s">
        <v>150</v>
      </c>
      <c r="I44" s="108"/>
      <c r="K44" s="1"/>
    </row>
    <row r="45" spans="1:11" ht="79.5" customHeight="1" x14ac:dyDescent="0.15">
      <c r="A45" s="86" t="s">
        <v>181</v>
      </c>
      <c r="B45" s="168"/>
      <c r="C45" s="87"/>
      <c r="D45" s="87" t="s">
        <v>182</v>
      </c>
      <c r="E45" s="100" t="s">
        <v>183</v>
      </c>
      <c r="F45" s="88">
        <v>7314.9999999999991</v>
      </c>
      <c r="G45" s="90" t="s">
        <v>149</v>
      </c>
      <c r="H45" s="103" t="s">
        <v>150</v>
      </c>
      <c r="I45" s="108"/>
      <c r="K45" s="1"/>
    </row>
    <row r="46" spans="1:11" ht="79.5" customHeight="1" x14ac:dyDescent="0.15">
      <c r="A46" s="86" t="s">
        <v>184</v>
      </c>
      <c r="B46" s="168"/>
      <c r="C46" s="87"/>
      <c r="D46" s="87" t="s">
        <v>576</v>
      </c>
      <c r="E46" s="11" t="s">
        <v>185</v>
      </c>
      <c r="F46" s="88">
        <v>29700</v>
      </c>
      <c r="G46" s="88" t="s">
        <v>281</v>
      </c>
      <c r="H46" s="103" t="s">
        <v>137</v>
      </c>
      <c r="I46" s="108"/>
      <c r="K46" s="1"/>
    </row>
    <row r="47" spans="1:11" ht="79.5" customHeight="1" x14ac:dyDescent="0.15">
      <c r="A47" s="86" t="s">
        <v>187</v>
      </c>
      <c r="B47" s="169"/>
      <c r="C47" s="87"/>
      <c r="D47" s="87" t="s">
        <v>577</v>
      </c>
      <c r="E47" s="11" t="s">
        <v>188</v>
      </c>
      <c r="F47" s="88">
        <v>25300</v>
      </c>
      <c r="G47" s="88" t="s">
        <v>136</v>
      </c>
      <c r="H47" s="103" t="s">
        <v>137</v>
      </c>
      <c r="I47" s="108"/>
      <c r="K47" s="1"/>
    </row>
    <row r="48" spans="1:11" ht="79.5" customHeight="1" x14ac:dyDescent="0.15">
      <c r="A48" s="86" t="s">
        <v>189</v>
      </c>
      <c r="B48" s="167" t="s">
        <v>190</v>
      </c>
      <c r="C48" s="87"/>
      <c r="D48" s="87" t="s">
        <v>191</v>
      </c>
      <c r="E48" s="100" t="s">
        <v>192</v>
      </c>
      <c r="F48" s="88">
        <v>14629.999999999998</v>
      </c>
      <c r="G48" s="90" t="s">
        <v>149</v>
      </c>
      <c r="H48" s="103" t="s">
        <v>150</v>
      </c>
      <c r="I48" s="108"/>
      <c r="K48" s="1"/>
    </row>
    <row r="49" spans="1:11" ht="79.5" customHeight="1" x14ac:dyDescent="0.15">
      <c r="A49" s="86" t="s">
        <v>193</v>
      </c>
      <c r="B49" s="168"/>
      <c r="C49" s="87"/>
      <c r="D49" s="87" t="s">
        <v>194</v>
      </c>
      <c r="E49" s="100" t="s">
        <v>195</v>
      </c>
      <c r="F49" s="88">
        <v>14629.999999999998</v>
      </c>
      <c r="G49" s="90" t="s">
        <v>149</v>
      </c>
      <c r="H49" s="103" t="s">
        <v>150</v>
      </c>
      <c r="I49" s="108"/>
      <c r="K49" s="1"/>
    </row>
    <row r="50" spans="1:11" ht="79.5" customHeight="1" x14ac:dyDescent="0.15">
      <c r="A50" s="86" t="s">
        <v>196</v>
      </c>
      <c r="B50" s="168"/>
      <c r="C50" s="87"/>
      <c r="D50" s="87" t="s">
        <v>578</v>
      </c>
      <c r="E50" s="11" t="s">
        <v>197</v>
      </c>
      <c r="F50" s="88">
        <v>20900</v>
      </c>
      <c r="G50" s="88" t="s">
        <v>136</v>
      </c>
      <c r="H50" s="103" t="s">
        <v>137</v>
      </c>
      <c r="I50" s="108"/>
      <c r="K50" s="1"/>
    </row>
    <row r="51" spans="1:11" ht="79.5" customHeight="1" x14ac:dyDescent="0.15">
      <c r="A51" s="86" t="s">
        <v>198</v>
      </c>
      <c r="B51" s="168"/>
      <c r="C51" s="87"/>
      <c r="D51" s="87" t="s">
        <v>579</v>
      </c>
      <c r="E51" s="11" t="s">
        <v>199</v>
      </c>
      <c r="F51" s="88">
        <v>20900</v>
      </c>
      <c r="G51" s="88" t="s">
        <v>136</v>
      </c>
      <c r="H51" s="103" t="s">
        <v>137</v>
      </c>
      <c r="I51" s="108"/>
      <c r="K51" s="1"/>
    </row>
    <row r="52" spans="1:11" ht="79.5" customHeight="1" x14ac:dyDescent="0.15">
      <c r="A52" s="86" t="s">
        <v>200</v>
      </c>
      <c r="B52" s="168"/>
      <c r="C52" s="87"/>
      <c r="D52" s="87" t="s">
        <v>580</v>
      </c>
      <c r="E52" s="11" t="s">
        <v>201</v>
      </c>
      <c r="F52" s="88">
        <v>20900</v>
      </c>
      <c r="G52" s="88" t="s">
        <v>136</v>
      </c>
      <c r="H52" s="103" t="s">
        <v>137</v>
      </c>
      <c r="I52" s="108"/>
      <c r="K52" s="1"/>
    </row>
    <row r="53" spans="1:11" ht="79.5" customHeight="1" x14ac:dyDescent="0.15">
      <c r="A53" s="86" t="s">
        <v>202</v>
      </c>
      <c r="B53" s="168"/>
      <c r="C53" s="87"/>
      <c r="D53" s="87" t="s">
        <v>581</v>
      </c>
      <c r="E53" s="11" t="s">
        <v>203</v>
      </c>
      <c r="F53" s="88">
        <v>20900</v>
      </c>
      <c r="G53" s="88" t="s">
        <v>136</v>
      </c>
      <c r="H53" s="103" t="s">
        <v>137</v>
      </c>
      <c r="I53" s="108"/>
      <c r="K53" s="1"/>
    </row>
    <row r="54" spans="1:11" ht="79.5" customHeight="1" x14ac:dyDescent="0.15">
      <c r="A54" s="86" t="s">
        <v>204</v>
      </c>
      <c r="B54" s="168"/>
      <c r="C54" s="87"/>
      <c r="D54" s="87" t="s">
        <v>205</v>
      </c>
      <c r="E54" s="100" t="s">
        <v>206</v>
      </c>
      <c r="F54" s="88">
        <v>8360</v>
      </c>
      <c r="G54" s="90" t="s">
        <v>149</v>
      </c>
      <c r="H54" s="103" t="s">
        <v>150</v>
      </c>
      <c r="I54" s="108"/>
      <c r="K54" s="1"/>
    </row>
    <row r="55" spans="1:11" ht="79.5" customHeight="1" x14ac:dyDescent="0.15">
      <c r="A55" s="86" t="s">
        <v>207</v>
      </c>
      <c r="B55" s="168"/>
      <c r="C55" s="87"/>
      <c r="D55" s="87" t="s">
        <v>208</v>
      </c>
      <c r="E55" s="100" t="s">
        <v>209</v>
      </c>
      <c r="F55" s="88">
        <v>10450.000000000002</v>
      </c>
      <c r="G55" s="90" t="s">
        <v>210</v>
      </c>
      <c r="H55" s="103" t="s">
        <v>150</v>
      </c>
      <c r="I55" s="108"/>
      <c r="K55" s="1"/>
    </row>
    <row r="56" spans="1:11" ht="79.5" customHeight="1" x14ac:dyDescent="0.15">
      <c r="A56" s="86" t="s">
        <v>211</v>
      </c>
      <c r="B56" s="168"/>
      <c r="C56" s="87"/>
      <c r="D56" s="87" t="s">
        <v>212</v>
      </c>
      <c r="E56" s="100" t="s">
        <v>213</v>
      </c>
      <c r="F56" s="88">
        <v>10450.000000000002</v>
      </c>
      <c r="G56" s="90" t="s">
        <v>210</v>
      </c>
      <c r="H56" s="103" t="s">
        <v>150</v>
      </c>
      <c r="I56" s="108"/>
      <c r="K56" s="1"/>
    </row>
    <row r="57" spans="1:11" ht="79.5" customHeight="1" x14ac:dyDescent="0.15">
      <c r="A57" s="86" t="s">
        <v>214</v>
      </c>
      <c r="B57" s="168"/>
      <c r="C57" s="87"/>
      <c r="D57" s="87" t="s">
        <v>582</v>
      </c>
      <c r="E57" s="11" t="s">
        <v>215</v>
      </c>
      <c r="F57" s="88">
        <v>20900</v>
      </c>
      <c r="G57" s="88" t="s">
        <v>136</v>
      </c>
      <c r="H57" s="103" t="s">
        <v>137</v>
      </c>
      <c r="I57" s="108"/>
      <c r="K57" s="1"/>
    </row>
    <row r="58" spans="1:11" ht="79.5" customHeight="1" x14ac:dyDescent="0.15">
      <c r="A58" s="86" t="s">
        <v>216</v>
      </c>
      <c r="B58" s="168"/>
      <c r="C58" s="87"/>
      <c r="D58" s="87" t="s">
        <v>583</v>
      </c>
      <c r="E58" s="11" t="s">
        <v>217</v>
      </c>
      <c r="F58" s="88">
        <v>24200</v>
      </c>
      <c r="G58" s="88" t="s">
        <v>136</v>
      </c>
      <c r="H58" s="103" t="s">
        <v>137</v>
      </c>
      <c r="I58" s="108"/>
      <c r="K58" s="1"/>
    </row>
    <row r="59" spans="1:11" ht="79.5" customHeight="1" x14ac:dyDescent="0.15">
      <c r="A59" s="86" t="s">
        <v>218</v>
      </c>
      <c r="B59" s="169"/>
      <c r="C59" s="87"/>
      <c r="D59" s="87" t="s">
        <v>584</v>
      </c>
      <c r="E59" s="11" t="s">
        <v>219</v>
      </c>
      <c r="F59" s="88">
        <v>27500</v>
      </c>
      <c r="G59" s="88" t="s">
        <v>136</v>
      </c>
      <c r="H59" s="103" t="s">
        <v>137</v>
      </c>
      <c r="I59" s="108"/>
      <c r="K59" s="1"/>
    </row>
    <row r="60" spans="1:11" ht="79.5" customHeight="1" x14ac:dyDescent="0.15">
      <c r="A60" s="86" t="s">
        <v>220</v>
      </c>
      <c r="B60" s="164" t="s">
        <v>221</v>
      </c>
      <c r="C60" s="87"/>
      <c r="D60" s="87" t="s">
        <v>222</v>
      </c>
      <c r="E60" s="100" t="s">
        <v>223</v>
      </c>
      <c r="F60" s="88">
        <v>10450.000000000002</v>
      </c>
      <c r="G60" s="90" t="s">
        <v>149</v>
      </c>
      <c r="H60" s="103" t="s">
        <v>150</v>
      </c>
      <c r="I60" s="108"/>
      <c r="K60" s="1"/>
    </row>
    <row r="61" spans="1:11" ht="79.5" customHeight="1" x14ac:dyDescent="0.15">
      <c r="A61" s="86" t="s">
        <v>224</v>
      </c>
      <c r="B61" s="165"/>
      <c r="C61" s="87"/>
      <c r="D61" s="87" t="s">
        <v>585</v>
      </c>
      <c r="E61" s="11" t="s">
        <v>225</v>
      </c>
      <c r="F61" s="88">
        <v>18700</v>
      </c>
      <c r="G61" s="88" t="s">
        <v>136</v>
      </c>
      <c r="H61" s="103" t="s">
        <v>137</v>
      </c>
      <c r="I61" s="108"/>
      <c r="K61" s="1"/>
    </row>
    <row r="62" spans="1:11" ht="79.5" customHeight="1" x14ac:dyDescent="0.15">
      <c r="A62" s="86" t="s">
        <v>226</v>
      </c>
      <c r="B62" s="165"/>
      <c r="C62" s="87"/>
      <c r="D62" s="87" t="s">
        <v>586</v>
      </c>
      <c r="E62" s="11" t="s">
        <v>227</v>
      </c>
      <c r="F62" s="88">
        <v>40700</v>
      </c>
      <c r="G62" s="88" t="s">
        <v>136</v>
      </c>
      <c r="H62" s="103" t="s">
        <v>137</v>
      </c>
      <c r="I62" s="108"/>
      <c r="K62" s="1"/>
    </row>
    <row r="63" spans="1:11" ht="79.5" customHeight="1" x14ac:dyDescent="0.15">
      <c r="A63" s="86" t="s">
        <v>228</v>
      </c>
      <c r="B63" s="165"/>
      <c r="C63" s="87"/>
      <c r="D63" s="87" t="s">
        <v>229</v>
      </c>
      <c r="E63" s="11" t="s">
        <v>225</v>
      </c>
      <c r="F63" s="88" t="e">
        <v>#N/A</v>
      </c>
      <c r="G63" s="88" t="e">
        <v>#N/A</v>
      </c>
      <c r="H63" s="103" t="s">
        <v>137</v>
      </c>
      <c r="I63" s="108"/>
      <c r="K63" s="1"/>
    </row>
    <row r="64" spans="1:11" ht="79.5" customHeight="1" x14ac:dyDescent="0.15">
      <c r="A64" s="86" t="s">
        <v>230</v>
      </c>
      <c r="B64" s="165"/>
      <c r="C64" s="87"/>
      <c r="D64" s="87" t="s">
        <v>587</v>
      </c>
      <c r="E64" s="11" t="s">
        <v>227</v>
      </c>
      <c r="F64" s="88">
        <v>31900</v>
      </c>
      <c r="G64" s="88" t="s">
        <v>136</v>
      </c>
      <c r="H64" s="103" t="s">
        <v>137</v>
      </c>
      <c r="I64" s="108"/>
      <c r="K64" s="1"/>
    </row>
    <row r="65" spans="1:11" ht="79.5" customHeight="1" x14ac:dyDescent="0.15">
      <c r="A65" s="86" t="s">
        <v>231</v>
      </c>
      <c r="B65" s="165"/>
      <c r="C65" s="87"/>
      <c r="D65" s="87" t="s">
        <v>232</v>
      </c>
      <c r="E65" s="11" t="s">
        <v>233</v>
      </c>
      <c r="F65" s="88">
        <v>19800</v>
      </c>
      <c r="G65" s="88" t="s">
        <v>136</v>
      </c>
      <c r="H65" s="103" t="s">
        <v>137</v>
      </c>
      <c r="I65" s="108"/>
      <c r="K65" s="1"/>
    </row>
    <row r="66" spans="1:11" ht="79.5" customHeight="1" x14ac:dyDescent="0.15">
      <c r="A66" s="86" t="s">
        <v>234</v>
      </c>
      <c r="B66" s="165"/>
      <c r="C66" s="87"/>
      <c r="D66" s="87" t="s">
        <v>235</v>
      </c>
      <c r="E66" s="11" t="s">
        <v>236</v>
      </c>
      <c r="F66" s="88">
        <v>30800</v>
      </c>
      <c r="G66" s="88" t="s">
        <v>495</v>
      </c>
      <c r="H66" s="103" t="s">
        <v>137</v>
      </c>
      <c r="I66" s="108"/>
      <c r="K66" s="1"/>
    </row>
    <row r="67" spans="1:11" ht="79.5" customHeight="1" x14ac:dyDescent="0.15">
      <c r="A67" s="86" t="s">
        <v>237</v>
      </c>
      <c r="B67" s="165"/>
      <c r="C67" s="87"/>
      <c r="D67" s="87" t="s">
        <v>588</v>
      </c>
      <c r="E67" s="11" t="s">
        <v>238</v>
      </c>
      <c r="F67" s="88">
        <v>25300</v>
      </c>
      <c r="G67" s="88" t="s">
        <v>136</v>
      </c>
      <c r="H67" s="103" t="s">
        <v>137</v>
      </c>
      <c r="I67" s="108"/>
      <c r="K67" s="1"/>
    </row>
    <row r="68" spans="1:11" ht="79.5" customHeight="1" x14ac:dyDescent="0.15">
      <c r="A68" s="86" t="s">
        <v>239</v>
      </c>
      <c r="B68" s="165"/>
      <c r="C68" s="87"/>
      <c r="D68" s="87" t="s">
        <v>589</v>
      </c>
      <c r="E68" s="11" t="s">
        <v>240</v>
      </c>
      <c r="F68" s="88">
        <v>25300</v>
      </c>
      <c r="G68" s="88" t="s">
        <v>136</v>
      </c>
      <c r="H68" s="103" t="s">
        <v>137</v>
      </c>
      <c r="I68" s="108"/>
      <c r="K68" s="1"/>
    </row>
    <row r="69" spans="1:11" ht="79.5" customHeight="1" x14ac:dyDescent="0.15">
      <c r="A69" s="86" t="s">
        <v>241</v>
      </c>
      <c r="B69" s="165"/>
      <c r="C69" s="87"/>
      <c r="D69" s="87" t="s">
        <v>590</v>
      </c>
      <c r="E69" s="11" t="s">
        <v>242</v>
      </c>
      <c r="F69" s="88">
        <v>25300</v>
      </c>
      <c r="G69" s="88" t="s">
        <v>136</v>
      </c>
      <c r="H69" s="103" t="s">
        <v>137</v>
      </c>
      <c r="I69" s="108"/>
      <c r="K69" s="1"/>
    </row>
    <row r="70" spans="1:11" ht="79.5" customHeight="1" x14ac:dyDescent="0.15">
      <c r="A70" s="86" t="s">
        <v>243</v>
      </c>
      <c r="B70" s="165"/>
      <c r="C70" s="87"/>
      <c r="D70" s="87" t="s">
        <v>591</v>
      </c>
      <c r="E70" s="11" t="s">
        <v>244</v>
      </c>
      <c r="F70" s="88">
        <v>25300</v>
      </c>
      <c r="G70" s="88" t="s">
        <v>136</v>
      </c>
      <c r="H70" s="103" t="s">
        <v>137</v>
      </c>
      <c r="I70" s="108"/>
      <c r="K70" s="1"/>
    </row>
    <row r="71" spans="1:11" ht="79.5" customHeight="1" x14ac:dyDescent="0.15">
      <c r="A71" s="86" t="s">
        <v>245</v>
      </c>
      <c r="B71" s="167" t="s">
        <v>246</v>
      </c>
      <c r="C71" s="87"/>
      <c r="D71" s="87" t="s">
        <v>247</v>
      </c>
      <c r="E71" s="100" t="s">
        <v>248</v>
      </c>
      <c r="F71" s="88">
        <v>12540</v>
      </c>
      <c r="G71" s="90" t="s">
        <v>149</v>
      </c>
      <c r="H71" s="103" t="s">
        <v>150</v>
      </c>
      <c r="I71" s="108"/>
      <c r="K71" s="1"/>
    </row>
    <row r="72" spans="1:11" ht="79.5" customHeight="1" x14ac:dyDescent="0.15">
      <c r="A72" s="86" t="s">
        <v>249</v>
      </c>
      <c r="B72" s="168"/>
      <c r="C72" s="87"/>
      <c r="D72" s="87" t="s">
        <v>250</v>
      </c>
      <c r="E72" s="100" t="s">
        <v>251</v>
      </c>
      <c r="F72" s="88">
        <v>18810</v>
      </c>
      <c r="G72" s="90" t="s">
        <v>149</v>
      </c>
      <c r="H72" s="103" t="s">
        <v>150</v>
      </c>
      <c r="I72" s="108"/>
      <c r="K72" s="1"/>
    </row>
    <row r="73" spans="1:11" ht="79.5" customHeight="1" x14ac:dyDescent="0.15">
      <c r="A73" s="86" t="s">
        <v>252</v>
      </c>
      <c r="B73" s="168"/>
      <c r="C73" s="87"/>
      <c r="D73" s="87" t="s">
        <v>253</v>
      </c>
      <c r="E73" s="100" t="s">
        <v>254</v>
      </c>
      <c r="F73" s="88">
        <v>10450.000000000002</v>
      </c>
      <c r="G73" s="90" t="s">
        <v>149</v>
      </c>
      <c r="H73" s="103" t="s">
        <v>150</v>
      </c>
      <c r="I73" s="108"/>
      <c r="K73" s="1"/>
    </row>
    <row r="74" spans="1:11" ht="79.5" customHeight="1" x14ac:dyDescent="0.15">
      <c r="A74" s="86" t="s">
        <v>255</v>
      </c>
      <c r="B74" s="168"/>
      <c r="C74" s="87"/>
      <c r="D74" s="87" t="s">
        <v>256</v>
      </c>
      <c r="E74" s="100" t="s">
        <v>257</v>
      </c>
      <c r="F74" s="88">
        <v>10450.000000000002</v>
      </c>
      <c r="G74" s="90" t="s">
        <v>149</v>
      </c>
      <c r="H74" s="103" t="s">
        <v>150</v>
      </c>
      <c r="I74" s="108"/>
      <c r="K74" s="1"/>
    </row>
    <row r="75" spans="1:11" ht="79.5" customHeight="1" x14ac:dyDescent="0.15">
      <c r="A75" s="86" t="s">
        <v>258</v>
      </c>
      <c r="B75" s="168"/>
      <c r="C75" s="87"/>
      <c r="D75" s="87" t="s">
        <v>259</v>
      </c>
      <c r="E75" s="100" t="s">
        <v>260</v>
      </c>
      <c r="F75" s="88">
        <v>8360</v>
      </c>
      <c r="G75" s="90" t="s">
        <v>149</v>
      </c>
      <c r="H75" s="103" t="s">
        <v>150</v>
      </c>
      <c r="I75" s="108"/>
      <c r="K75" s="1"/>
    </row>
    <row r="76" spans="1:11" ht="79.5" customHeight="1" x14ac:dyDescent="0.15">
      <c r="A76" s="86" t="s">
        <v>261</v>
      </c>
      <c r="B76" s="168"/>
      <c r="C76" s="87"/>
      <c r="D76" s="87" t="s">
        <v>262</v>
      </c>
      <c r="E76" s="100" t="s">
        <v>263</v>
      </c>
      <c r="F76" s="88">
        <v>12540</v>
      </c>
      <c r="G76" s="90" t="s">
        <v>149</v>
      </c>
      <c r="H76" s="103" t="s">
        <v>150</v>
      </c>
      <c r="I76" s="108"/>
      <c r="K76" s="1"/>
    </row>
    <row r="77" spans="1:11" ht="79.5" customHeight="1" x14ac:dyDescent="0.15">
      <c r="A77" s="86" t="s">
        <v>264</v>
      </c>
      <c r="B77" s="168"/>
      <c r="C77" s="87"/>
      <c r="D77" s="87" t="s">
        <v>592</v>
      </c>
      <c r="E77" s="11" t="s">
        <v>265</v>
      </c>
      <c r="F77" s="88">
        <v>27500</v>
      </c>
      <c r="G77" s="88" t="s">
        <v>186</v>
      </c>
      <c r="H77" s="103" t="s">
        <v>137</v>
      </c>
      <c r="I77" s="108"/>
      <c r="K77" s="1"/>
    </row>
    <row r="78" spans="1:11" ht="79.5" customHeight="1" x14ac:dyDescent="0.15">
      <c r="A78" s="86" t="s">
        <v>266</v>
      </c>
      <c r="B78" s="168"/>
      <c r="C78" s="87"/>
      <c r="D78" s="87" t="s">
        <v>593</v>
      </c>
      <c r="E78" s="11" t="s">
        <v>267</v>
      </c>
      <c r="F78" s="88">
        <v>40700</v>
      </c>
      <c r="G78" s="88" t="s">
        <v>136</v>
      </c>
      <c r="H78" s="103" t="s">
        <v>137</v>
      </c>
      <c r="I78" s="108"/>
      <c r="K78" s="1"/>
    </row>
    <row r="79" spans="1:11" ht="79.5" customHeight="1" x14ac:dyDescent="0.15">
      <c r="A79" s="86" t="s">
        <v>268</v>
      </c>
      <c r="B79" s="168"/>
      <c r="C79" s="87"/>
      <c r="D79" s="87" t="s">
        <v>594</v>
      </c>
      <c r="E79" s="11" t="s">
        <v>269</v>
      </c>
      <c r="F79" s="88">
        <v>27500</v>
      </c>
      <c r="G79" s="88" t="s">
        <v>186</v>
      </c>
      <c r="H79" s="103" t="s">
        <v>137</v>
      </c>
      <c r="I79" s="108"/>
      <c r="K79" s="1"/>
    </row>
    <row r="80" spans="1:11" ht="79.5" customHeight="1" x14ac:dyDescent="0.15">
      <c r="A80" s="86" t="s">
        <v>272</v>
      </c>
      <c r="B80" s="168"/>
      <c r="C80" s="87"/>
      <c r="D80" s="87" t="s">
        <v>597</v>
      </c>
      <c r="E80" s="11" t="s">
        <v>265</v>
      </c>
      <c r="F80" s="88">
        <v>18700</v>
      </c>
      <c r="G80" s="88" t="s">
        <v>136</v>
      </c>
      <c r="H80" s="103" t="s">
        <v>137</v>
      </c>
      <c r="I80" s="108"/>
      <c r="K80" s="1"/>
    </row>
    <row r="81" spans="1:11" ht="79.5" customHeight="1" x14ac:dyDescent="0.15">
      <c r="A81" s="86" t="s">
        <v>273</v>
      </c>
      <c r="B81" s="168"/>
      <c r="C81" s="87"/>
      <c r="D81" s="87" t="s">
        <v>598</v>
      </c>
      <c r="E81" s="11" t="s">
        <v>267</v>
      </c>
      <c r="F81" s="88">
        <v>31900</v>
      </c>
      <c r="G81" s="88" t="s">
        <v>136</v>
      </c>
      <c r="H81" s="103" t="s">
        <v>137</v>
      </c>
      <c r="I81" s="108"/>
      <c r="K81" s="1"/>
    </row>
    <row r="82" spans="1:11" ht="79.5" customHeight="1" x14ac:dyDescent="0.15">
      <c r="A82" s="86" t="s">
        <v>274</v>
      </c>
      <c r="B82" s="168"/>
      <c r="C82" s="87"/>
      <c r="D82" s="87" t="s">
        <v>599</v>
      </c>
      <c r="E82" s="11" t="s">
        <v>269</v>
      </c>
      <c r="F82" s="88">
        <v>18700</v>
      </c>
      <c r="G82" s="88" t="s">
        <v>136</v>
      </c>
      <c r="H82" s="103" t="s">
        <v>137</v>
      </c>
      <c r="I82" s="108"/>
      <c r="K82" s="1"/>
    </row>
    <row r="83" spans="1:11" ht="79.5" customHeight="1" x14ac:dyDescent="0.15">
      <c r="A83" s="86" t="s">
        <v>275</v>
      </c>
      <c r="B83" s="168"/>
      <c r="C83" s="87"/>
      <c r="D83" s="87" t="s">
        <v>595</v>
      </c>
      <c r="E83" s="11" t="s">
        <v>270</v>
      </c>
      <c r="F83" s="88">
        <v>31900</v>
      </c>
      <c r="G83" s="88" t="s">
        <v>136</v>
      </c>
      <c r="H83" s="103" t="s">
        <v>137</v>
      </c>
      <c r="I83" s="108"/>
      <c r="K83" s="1"/>
    </row>
    <row r="84" spans="1:11" ht="79.5" customHeight="1" x14ac:dyDescent="0.15">
      <c r="A84" s="86" t="s">
        <v>276</v>
      </c>
      <c r="B84" s="168"/>
      <c r="C84" s="87"/>
      <c r="D84" s="87" t="s">
        <v>596</v>
      </c>
      <c r="E84" s="11" t="s">
        <v>271</v>
      </c>
      <c r="F84" s="88">
        <v>18700</v>
      </c>
      <c r="G84" s="88" t="s">
        <v>136</v>
      </c>
      <c r="H84" s="103" t="s">
        <v>137</v>
      </c>
      <c r="I84" s="108"/>
      <c r="K84" s="1"/>
    </row>
    <row r="85" spans="1:11" ht="79.5" customHeight="1" x14ac:dyDescent="0.15">
      <c r="A85" s="86" t="s">
        <v>277</v>
      </c>
      <c r="B85" s="168"/>
      <c r="C85" s="87"/>
      <c r="D85" s="87" t="s">
        <v>600</v>
      </c>
      <c r="E85" s="11" t="s">
        <v>278</v>
      </c>
      <c r="F85" s="88">
        <v>35200</v>
      </c>
      <c r="G85" s="88" t="s">
        <v>495</v>
      </c>
      <c r="H85" s="103" t="s">
        <v>137</v>
      </c>
      <c r="I85" s="108"/>
      <c r="K85" s="1"/>
    </row>
    <row r="86" spans="1:11" ht="79.5" customHeight="1" x14ac:dyDescent="0.15">
      <c r="A86" s="86" t="s">
        <v>279</v>
      </c>
      <c r="B86" s="168"/>
      <c r="C86" s="87"/>
      <c r="D86" s="87" t="s">
        <v>601</v>
      </c>
      <c r="E86" s="11" t="s">
        <v>280</v>
      </c>
      <c r="F86" s="88">
        <v>38500</v>
      </c>
      <c r="G86" s="88" t="s">
        <v>664</v>
      </c>
      <c r="H86" s="103" t="s">
        <v>137</v>
      </c>
      <c r="I86" s="108"/>
      <c r="K86" s="1"/>
    </row>
    <row r="87" spans="1:11" ht="79.5" customHeight="1" x14ac:dyDescent="0.15">
      <c r="A87" s="86" t="s">
        <v>282</v>
      </c>
      <c r="B87" s="168"/>
      <c r="C87" s="87"/>
      <c r="D87" s="87" t="s">
        <v>283</v>
      </c>
      <c r="E87" s="11" t="s">
        <v>284</v>
      </c>
      <c r="F87" s="88">
        <v>35200</v>
      </c>
      <c r="G87" s="88" t="s">
        <v>495</v>
      </c>
      <c r="H87" s="103" t="s">
        <v>137</v>
      </c>
      <c r="I87" s="108"/>
      <c r="K87" s="1"/>
    </row>
    <row r="88" spans="1:11" ht="79.5" customHeight="1" x14ac:dyDescent="0.15">
      <c r="A88" s="86" t="s">
        <v>285</v>
      </c>
      <c r="B88" s="168"/>
      <c r="C88" s="87"/>
      <c r="D88" s="87" t="s">
        <v>602</v>
      </c>
      <c r="E88" s="11" t="s">
        <v>286</v>
      </c>
      <c r="F88" s="88">
        <v>37400</v>
      </c>
      <c r="G88" s="88" t="s">
        <v>664</v>
      </c>
      <c r="H88" s="103" t="s">
        <v>137</v>
      </c>
      <c r="I88" s="108"/>
      <c r="K88" s="1"/>
    </row>
    <row r="89" spans="1:11" ht="79.5" customHeight="1" x14ac:dyDescent="0.15">
      <c r="A89" s="86" t="s">
        <v>287</v>
      </c>
      <c r="B89" s="168"/>
      <c r="C89" s="87"/>
      <c r="D89" s="87" t="s">
        <v>288</v>
      </c>
      <c r="E89" s="11" t="s">
        <v>289</v>
      </c>
      <c r="F89" s="88">
        <v>26400</v>
      </c>
      <c r="G89" s="88" t="s">
        <v>281</v>
      </c>
      <c r="H89" s="103" t="s">
        <v>137</v>
      </c>
      <c r="I89" s="108"/>
      <c r="K89" s="1"/>
    </row>
    <row r="90" spans="1:11" ht="79.5" customHeight="1" x14ac:dyDescent="0.15">
      <c r="A90" s="86" t="s">
        <v>290</v>
      </c>
      <c r="B90" s="168"/>
      <c r="C90" s="87"/>
      <c r="D90" s="87" t="s">
        <v>291</v>
      </c>
      <c r="E90" s="11" t="s">
        <v>292</v>
      </c>
      <c r="F90" s="88">
        <v>25300</v>
      </c>
      <c r="G90" s="88" t="s">
        <v>495</v>
      </c>
      <c r="H90" s="103" t="s">
        <v>137</v>
      </c>
      <c r="I90" s="108"/>
      <c r="K90" s="1"/>
    </row>
    <row r="91" spans="1:11" ht="79.5" customHeight="1" x14ac:dyDescent="0.15">
      <c r="A91" s="86" t="s">
        <v>293</v>
      </c>
      <c r="B91" s="168"/>
      <c r="C91" s="87"/>
      <c r="D91" s="87" t="s">
        <v>603</v>
      </c>
      <c r="E91" s="11" t="s">
        <v>294</v>
      </c>
      <c r="F91" s="88">
        <v>27500</v>
      </c>
      <c r="G91" s="88" t="s">
        <v>281</v>
      </c>
      <c r="H91" s="103" t="s">
        <v>137</v>
      </c>
      <c r="I91" s="108"/>
      <c r="K91" s="1"/>
    </row>
    <row r="92" spans="1:11" ht="79.5" customHeight="1" x14ac:dyDescent="0.15">
      <c r="A92" s="86" t="s">
        <v>295</v>
      </c>
      <c r="B92" s="168"/>
      <c r="C92" s="87"/>
      <c r="D92" s="87" t="s">
        <v>296</v>
      </c>
      <c r="E92" s="11" t="s">
        <v>297</v>
      </c>
      <c r="F92" s="88">
        <v>29700</v>
      </c>
      <c r="G92" s="88" t="s">
        <v>495</v>
      </c>
      <c r="H92" s="103" t="s">
        <v>137</v>
      </c>
      <c r="I92" s="108"/>
      <c r="K92" s="1"/>
    </row>
    <row r="93" spans="1:11" ht="79.5" customHeight="1" x14ac:dyDescent="0.15">
      <c r="A93" s="86" t="s">
        <v>298</v>
      </c>
      <c r="B93" s="168"/>
      <c r="C93" s="87"/>
      <c r="D93" s="87" t="s">
        <v>299</v>
      </c>
      <c r="E93" s="11" t="s">
        <v>300</v>
      </c>
      <c r="F93" s="88">
        <v>26950</v>
      </c>
      <c r="G93" s="88" t="s">
        <v>281</v>
      </c>
      <c r="H93" s="103" t="s">
        <v>137</v>
      </c>
      <c r="I93" s="108"/>
      <c r="K93" s="1"/>
    </row>
    <row r="94" spans="1:11" ht="79.5" customHeight="1" x14ac:dyDescent="0.15">
      <c r="A94" s="86" t="s">
        <v>301</v>
      </c>
      <c r="B94" s="168"/>
      <c r="C94" s="87"/>
      <c r="D94" s="87" t="s">
        <v>604</v>
      </c>
      <c r="E94" s="11" t="s">
        <v>302</v>
      </c>
      <c r="F94" s="88">
        <v>24200</v>
      </c>
      <c r="G94" s="88" t="s">
        <v>136</v>
      </c>
      <c r="H94" s="103" t="s">
        <v>137</v>
      </c>
      <c r="I94" s="108"/>
      <c r="K94" s="1"/>
    </row>
    <row r="95" spans="1:11" ht="79.5" customHeight="1" x14ac:dyDescent="0.15">
      <c r="A95" s="86" t="s">
        <v>303</v>
      </c>
      <c r="B95" s="168"/>
      <c r="C95" s="87"/>
      <c r="D95" s="87" t="s">
        <v>605</v>
      </c>
      <c r="E95" s="11" t="s">
        <v>304</v>
      </c>
      <c r="F95" s="88">
        <v>23100</v>
      </c>
      <c r="G95" s="88" t="s">
        <v>136</v>
      </c>
      <c r="H95" s="103" t="s">
        <v>137</v>
      </c>
      <c r="I95" s="108"/>
      <c r="K95" s="1"/>
    </row>
    <row r="96" spans="1:11" ht="79.5" customHeight="1" x14ac:dyDescent="0.15">
      <c r="A96" s="86" t="s">
        <v>305</v>
      </c>
      <c r="B96" s="168"/>
      <c r="C96" s="87"/>
      <c r="D96" s="87" t="s">
        <v>606</v>
      </c>
      <c r="E96" s="11" t="s">
        <v>306</v>
      </c>
      <c r="F96" s="88">
        <v>23100</v>
      </c>
      <c r="G96" s="88" t="s">
        <v>136</v>
      </c>
      <c r="H96" s="103" t="s">
        <v>137</v>
      </c>
      <c r="I96" s="108"/>
      <c r="K96" s="1"/>
    </row>
    <row r="97" spans="1:11" ht="79.5" customHeight="1" x14ac:dyDescent="0.15">
      <c r="A97" s="86" t="s">
        <v>307</v>
      </c>
      <c r="B97" s="168"/>
      <c r="C97" s="87"/>
      <c r="D97" s="87" t="s">
        <v>607</v>
      </c>
      <c r="E97" s="11" t="s">
        <v>308</v>
      </c>
      <c r="F97" s="88">
        <v>20900</v>
      </c>
      <c r="G97" s="88" t="s">
        <v>136</v>
      </c>
      <c r="H97" s="103" t="s">
        <v>137</v>
      </c>
      <c r="I97" s="108"/>
      <c r="K97" s="1"/>
    </row>
    <row r="98" spans="1:11" ht="79.5" customHeight="1" x14ac:dyDescent="0.15">
      <c r="A98" s="86" t="s">
        <v>309</v>
      </c>
      <c r="B98" s="168"/>
      <c r="C98" s="87"/>
      <c r="D98" s="87" t="s">
        <v>608</v>
      </c>
      <c r="E98" s="11" t="s">
        <v>310</v>
      </c>
      <c r="F98" s="88">
        <v>26400</v>
      </c>
      <c r="G98" s="88" t="s">
        <v>136</v>
      </c>
      <c r="H98" s="103" t="s">
        <v>137</v>
      </c>
      <c r="I98" s="108"/>
      <c r="K98" s="1"/>
    </row>
    <row r="99" spans="1:11" ht="79.5" customHeight="1" x14ac:dyDescent="0.15">
      <c r="A99" s="86" t="s">
        <v>311</v>
      </c>
      <c r="B99" s="168"/>
      <c r="C99" s="87"/>
      <c r="D99" s="87" t="s">
        <v>609</v>
      </c>
      <c r="E99" s="11" t="s">
        <v>312</v>
      </c>
      <c r="F99" s="88">
        <v>28600</v>
      </c>
      <c r="G99" s="88" t="s">
        <v>136</v>
      </c>
      <c r="H99" s="103" t="s">
        <v>137</v>
      </c>
      <c r="I99" s="108"/>
      <c r="K99" s="1"/>
    </row>
    <row r="100" spans="1:11" ht="79.5" customHeight="1" x14ac:dyDescent="0.15">
      <c r="A100" s="86" t="s">
        <v>313</v>
      </c>
      <c r="B100" s="168"/>
      <c r="C100" s="87"/>
      <c r="D100" s="87" t="s">
        <v>314</v>
      </c>
      <c r="E100" s="11" t="s">
        <v>315</v>
      </c>
      <c r="F100" s="88">
        <v>29700</v>
      </c>
      <c r="G100" s="88" t="s">
        <v>281</v>
      </c>
      <c r="H100" s="103" t="s">
        <v>137</v>
      </c>
      <c r="I100" s="108"/>
      <c r="K100" s="1"/>
    </row>
    <row r="101" spans="1:11" ht="79.5" customHeight="1" x14ac:dyDescent="0.15">
      <c r="A101" s="86" t="s">
        <v>316</v>
      </c>
      <c r="B101" s="168"/>
      <c r="C101" s="87"/>
      <c r="D101" s="87" t="s">
        <v>610</v>
      </c>
      <c r="E101" s="11" t="s">
        <v>317</v>
      </c>
      <c r="F101" s="88">
        <v>20900</v>
      </c>
      <c r="G101" s="88" t="s">
        <v>136</v>
      </c>
      <c r="H101" s="103" t="s">
        <v>137</v>
      </c>
      <c r="I101" s="108"/>
      <c r="K101" s="1"/>
    </row>
    <row r="102" spans="1:11" ht="79.5" customHeight="1" x14ac:dyDescent="0.15">
      <c r="A102" s="86" t="s">
        <v>318</v>
      </c>
      <c r="B102" s="168"/>
      <c r="C102" s="87"/>
      <c r="D102" s="87" t="s">
        <v>319</v>
      </c>
      <c r="E102" s="11" t="s">
        <v>320</v>
      </c>
      <c r="F102" s="88">
        <v>18700</v>
      </c>
      <c r="G102" s="88" t="s">
        <v>136</v>
      </c>
      <c r="H102" s="103" t="s">
        <v>137</v>
      </c>
      <c r="I102" s="108"/>
      <c r="K102" s="1"/>
    </row>
    <row r="103" spans="1:11" ht="79.5" customHeight="1" x14ac:dyDescent="0.15">
      <c r="A103" s="86" t="s">
        <v>321</v>
      </c>
      <c r="B103" s="168"/>
      <c r="C103" s="87"/>
      <c r="D103" s="87" t="s">
        <v>611</v>
      </c>
      <c r="E103" s="11" t="s">
        <v>322</v>
      </c>
      <c r="F103" s="88">
        <v>25300</v>
      </c>
      <c r="G103" s="88" t="s">
        <v>136</v>
      </c>
      <c r="H103" s="103" t="s">
        <v>137</v>
      </c>
      <c r="I103" s="108"/>
      <c r="K103" s="1"/>
    </row>
    <row r="104" spans="1:11" ht="79.5" customHeight="1" x14ac:dyDescent="0.15">
      <c r="A104" s="86" t="s">
        <v>323</v>
      </c>
      <c r="B104" s="168"/>
      <c r="C104" s="87"/>
      <c r="D104" s="87" t="s">
        <v>324</v>
      </c>
      <c r="E104" s="11" t="s">
        <v>325</v>
      </c>
      <c r="F104" s="88">
        <v>25300</v>
      </c>
      <c r="G104" s="88" t="s">
        <v>136</v>
      </c>
      <c r="H104" s="103" t="s">
        <v>137</v>
      </c>
      <c r="I104" s="108"/>
      <c r="K104" s="1"/>
    </row>
    <row r="105" spans="1:11" ht="79.5" customHeight="1" x14ac:dyDescent="0.15">
      <c r="A105" s="86" t="s">
        <v>326</v>
      </c>
      <c r="B105" s="168"/>
      <c r="C105" s="87"/>
      <c r="D105" s="87" t="s">
        <v>327</v>
      </c>
      <c r="E105" s="11" t="s">
        <v>328</v>
      </c>
      <c r="F105" s="88">
        <v>29700</v>
      </c>
      <c r="G105" s="88" t="s">
        <v>281</v>
      </c>
      <c r="H105" s="103" t="s">
        <v>137</v>
      </c>
      <c r="I105" s="108"/>
      <c r="K105" s="1"/>
    </row>
    <row r="106" spans="1:11" ht="79.5" customHeight="1" x14ac:dyDescent="0.15">
      <c r="A106" s="86" t="s">
        <v>329</v>
      </c>
      <c r="B106" s="167" t="s">
        <v>330</v>
      </c>
      <c r="C106" s="87"/>
      <c r="D106" s="87" t="s">
        <v>331</v>
      </c>
      <c r="E106" s="100" t="s">
        <v>332</v>
      </c>
      <c r="F106" s="88">
        <v>10450.000000000002</v>
      </c>
      <c r="G106" s="90" t="s">
        <v>149</v>
      </c>
      <c r="H106" s="103" t="s">
        <v>150</v>
      </c>
      <c r="I106" s="108"/>
      <c r="K106" s="1"/>
    </row>
    <row r="107" spans="1:11" ht="79.5" customHeight="1" x14ac:dyDescent="0.15">
      <c r="A107" s="86" t="s">
        <v>333</v>
      </c>
      <c r="B107" s="168"/>
      <c r="C107" s="87"/>
      <c r="D107" s="87" t="s">
        <v>334</v>
      </c>
      <c r="E107" s="100" t="s">
        <v>335</v>
      </c>
      <c r="F107" s="88">
        <v>10450.000000000002</v>
      </c>
      <c r="G107" s="90" t="s">
        <v>149</v>
      </c>
      <c r="H107" s="103" t="s">
        <v>150</v>
      </c>
      <c r="I107" s="108"/>
      <c r="K107" s="1"/>
    </row>
    <row r="108" spans="1:11" ht="79.5" customHeight="1" x14ac:dyDescent="0.15">
      <c r="A108" s="86" t="s">
        <v>336</v>
      </c>
      <c r="B108" s="168"/>
      <c r="C108" s="87"/>
      <c r="D108" s="87" t="s">
        <v>612</v>
      </c>
      <c r="E108" s="11" t="s">
        <v>337</v>
      </c>
      <c r="F108" s="88">
        <v>25300</v>
      </c>
      <c r="G108" s="88" t="s">
        <v>136</v>
      </c>
      <c r="H108" s="103" t="s">
        <v>137</v>
      </c>
      <c r="I108" s="108"/>
      <c r="K108" s="1"/>
    </row>
    <row r="109" spans="1:11" ht="79.5" customHeight="1" x14ac:dyDescent="0.15">
      <c r="A109" s="86" t="s">
        <v>338</v>
      </c>
      <c r="B109" s="168"/>
      <c r="C109" s="87"/>
      <c r="D109" s="87" t="s">
        <v>613</v>
      </c>
      <c r="E109" s="11" t="s">
        <v>339</v>
      </c>
      <c r="F109" s="88">
        <v>25300</v>
      </c>
      <c r="G109" s="88" t="s">
        <v>136</v>
      </c>
      <c r="H109" s="103" t="s">
        <v>137</v>
      </c>
      <c r="I109" s="108"/>
      <c r="K109" s="1"/>
    </row>
    <row r="110" spans="1:11" ht="79.5" customHeight="1" x14ac:dyDescent="0.15">
      <c r="A110" s="86" t="s">
        <v>340</v>
      </c>
      <c r="B110" s="168"/>
      <c r="C110" s="87"/>
      <c r="D110" s="87" t="s">
        <v>614</v>
      </c>
      <c r="E110" s="11" t="s">
        <v>341</v>
      </c>
      <c r="F110" s="88">
        <v>28600</v>
      </c>
      <c r="G110" s="88" t="s">
        <v>281</v>
      </c>
      <c r="H110" s="103" t="s">
        <v>137</v>
      </c>
      <c r="I110" s="108"/>
      <c r="K110" s="1"/>
    </row>
    <row r="111" spans="1:11" ht="79.5" customHeight="1" x14ac:dyDescent="0.15">
      <c r="A111" s="86" t="s">
        <v>342</v>
      </c>
      <c r="B111" s="168"/>
      <c r="C111" s="87"/>
      <c r="D111" s="87" t="s">
        <v>615</v>
      </c>
      <c r="E111" s="11" t="s">
        <v>343</v>
      </c>
      <c r="F111" s="88">
        <v>34100</v>
      </c>
      <c r="G111" s="88" t="s">
        <v>495</v>
      </c>
      <c r="H111" s="103" t="s">
        <v>137</v>
      </c>
      <c r="I111" s="108"/>
      <c r="K111" s="1"/>
    </row>
    <row r="112" spans="1:11" ht="79.5" customHeight="1" x14ac:dyDescent="0.15">
      <c r="A112" s="86" t="s">
        <v>344</v>
      </c>
      <c r="B112" s="168"/>
      <c r="C112" s="87"/>
      <c r="D112" s="87" t="s">
        <v>616</v>
      </c>
      <c r="E112" s="11" t="s">
        <v>345</v>
      </c>
      <c r="F112" s="88">
        <v>15950</v>
      </c>
      <c r="G112" s="88" t="s">
        <v>281</v>
      </c>
      <c r="H112" s="103" t="s">
        <v>137</v>
      </c>
      <c r="I112" s="108"/>
      <c r="K112" s="1"/>
    </row>
    <row r="113" spans="1:11" ht="79.5" customHeight="1" x14ac:dyDescent="0.15">
      <c r="A113" s="86" t="s">
        <v>346</v>
      </c>
      <c r="B113" s="168"/>
      <c r="C113" s="87"/>
      <c r="D113" s="87" t="s">
        <v>617</v>
      </c>
      <c r="E113" s="11" t="s">
        <v>347</v>
      </c>
      <c r="F113" s="88">
        <v>25300</v>
      </c>
      <c r="G113" s="88" t="s">
        <v>136</v>
      </c>
      <c r="H113" s="103" t="s">
        <v>137</v>
      </c>
      <c r="I113" s="108"/>
      <c r="K113" s="1"/>
    </row>
    <row r="114" spans="1:11" ht="79.5" customHeight="1" x14ac:dyDescent="0.15">
      <c r="A114" s="86" t="s">
        <v>348</v>
      </c>
      <c r="B114" s="168"/>
      <c r="C114" s="87"/>
      <c r="D114" s="87" t="s">
        <v>618</v>
      </c>
      <c r="E114" s="11" t="s">
        <v>349</v>
      </c>
      <c r="F114" s="88">
        <v>25300</v>
      </c>
      <c r="G114" s="88" t="s">
        <v>136</v>
      </c>
      <c r="H114" s="103" t="s">
        <v>137</v>
      </c>
      <c r="I114" s="108"/>
      <c r="K114" s="1"/>
    </row>
    <row r="115" spans="1:11" ht="79.5" customHeight="1" x14ac:dyDescent="0.15">
      <c r="A115" s="86" t="s">
        <v>350</v>
      </c>
      <c r="B115" s="168"/>
      <c r="C115" s="87"/>
      <c r="D115" s="87" t="s">
        <v>619</v>
      </c>
      <c r="E115" s="11" t="s">
        <v>351</v>
      </c>
      <c r="F115" s="88">
        <v>18040</v>
      </c>
      <c r="G115" s="88" t="s">
        <v>281</v>
      </c>
      <c r="H115" s="103" t="s">
        <v>137</v>
      </c>
      <c r="I115" s="108"/>
      <c r="K115" s="1"/>
    </row>
    <row r="116" spans="1:11" ht="79.5" customHeight="1" x14ac:dyDescent="0.15">
      <c r="A116" s="86" t="s">
        <v>352</v>
      </c>
      <c r="B116" s="168"/>
      <c r="C116" s="87"/>
      <c r="D116" s="87" t="s">
        <v>620</v>
      </c>
      <c r="E116" s="11" t="s">
        <v>353</v>
      </c>
      <c r="F116" s="88">
        <v>25300</v>
      </c>
      <c r="G116" s="88" t="s">
        <v>136</v>
      </c>
      <c r="H116" s="103" t="s">
        <v>137</v>
      </c>
      <c r="I116" s="108"/>
      <c r="K116" s="1"/>
    </row>
    <row r="117" spans="1:11" ht="79.5" customHeight="1" x14ac:dyDescent="0.15">
      <c r="A117" s="86" t="s">
        <v>354</v>
      </c>
      <c r="B117" s="168"/>
      <c r="C117" s="87"/>
      <c r="D117" s="87" t="s">
        <v>621</v>
      </c>
      <c r="E117" s="11" t="s">
        <v>355</v>
      </c>
      <c r="F117" s="88">
        <v>25300</v>
      </c>
      <c r="G117" s="88" t="s">
        <v>136</v>
      </c>
      <c r="H117" s="103" t="s">
        <v>137</v>
      </c>
      <c r="I117" s="108"/>
      <c r="K117" s="1"/>
    </row>
    <row r="118" spans="1:11" ht="79.5" customHeight="1" x14ac:dyDescent="0.15">
      <c r="A118" s="86" t="s">
        <v>356</v>
      </c>
      <c r="B118" s="168"/>
      <c r="C118" s="87"/>
      <c r="D118" s="87" t="s">
        <v>622</v>
      </c>
      <c r="E118" s="11" t="s">
        <v>357</v>
      </c>
      <c r="F118" s="88">
        <v>25300</v>
      </c>
      <c r="G118" s="88" t="s">
        <v>136</v>
      </c>
      <c r="H118" s="103" t="s">
        <v>137</v>
      </c>
      <c r="I118" s="108"/>
      <c r="K118" s="1"/>
    </row>
    <row r="119" spans="1:11" ht="79.5" customHeight="1" x14ac:dyDescent="0.15">
      <c r="A119" s="86" t="s">
        <v>358</v>
      </c>
      <c r="B119" s="168"/>
      <c r="C119" s="87"/>
      <c r="D119" s="87" t="s">
        <v>623</v>
      </c>
      <c r="E119" s="11" t="s">
        <v>359</v>
      </c>
      <c r="F119" s="88">
        <v>25300</v>
      </c>
      <c r="G119" s="88" t="s">
        <v>136</v>
      </c>
      <c r="H119" s="103" t="s">
        <v>137</v>
      </c>
      <c r="I119" s="108"/>
      <c r="K119" s="1"/>
    </row>
    <row r="120" spans="1:11" ht="79.5" customHeight="1" x14ac:dyDescent="0.15">
      <c r="A120" s="86" t="s">
        <v>360</v>
      </c>
      <c r="B120" s="168"/>
      <c r="C120" s="87"/>
      <c r="D120" s="87" t="s">
        <v>624</v>
      </c>
      <c r="E120" s="11" t="s">
        <v>361</v>
      </c>
      <c r="F120" s="88">
        <v>25300</v>
      </c>
      <c r="G120" s="88" t="s">
        <v>136</v>
      </c>
      <c r="H120" s="103" t="s">
        <v>137</v>
      </c>
      <c r="I120" s="108"/>
      <c r="K120" s="1"/>
    </row>
    <row r="121" spans="1:11" ht="79.5" customHeight="1" x14ac:dyDescent="0.15">
      <c r="A121" s="86" t="s">
        <v>362</v>
      </c>
      <c r="B121" s="168"/>
      <c r="C121" s="87"/>
      <c r="D121" s="87" t="s">
        <v>625</v>
      </c>
      <c r="E121" s="11" t="s">
        <v>363</v>
      </c>
      <c r="F121" s="88">
        <v>25300</v>
      </c>
      <c r="G121" s="88" t="s">
        <v>136</v>
      </c>
      <c r="H121" s="103" t="s">
        <v>137</v>
      </c>
      <c r="I121" s="108"/>
      <c r="K121" s="1"/>
    </row>
    <row r="122" spans="1:11" ht="79.5" customHeight="1" x14ac:dyDescent="0.15">
      <c r="A122" s="86" t="s">
        <v>364</v>
      </c>
      <c r="B122" s="168"/>
      <c r="C122" s="87"/>
      <c r="D122" s="87" t="s">
        <v>626</v>
      </c>
      <c r="E122" s="11" t="s">
        <v>365</v>
      </c>
      <c r="F122" s="88">
        <v>25300</v>
      </c>
      <c r="G122" s="88" t="s">
        <v>136</v>
      </c>
      <c r="H122" s="103" t="s">
        <v>137</v>
      </c>
      <c r="I122" s="108"/>
      <c r="K122" s="1"/>
    </row>
    <row r="123" spans="1:11" ht="79.5" customHeight="1" x14ac:dyDescent="0.15">
      <c r="A123" s="86" t="s">
        <v>367</v>
      </c>
      <c r="B123" s="167" t="s">
        <v>366</v>
      </c>
      <c r="C123" s="87"/>
      <c r="D123" s="87" t="s">
        <v>368</v>
      </c>
      <c r="E123" s="100" t="s">
        <v>369</v>
      </c>
      <c r="F123" s="88">
        <v>10450.000000000002</v>
      </c>
      <c r="G123" s="90" t="s">
        <v>149</v>
      </c>
      <c r="H123" s="103" t="s">
        <v>150</v>
      </c>
      <c r="I123" s="108"/>
      <c r="K123" s="1"/>
    </row>
    <row r="124" spans="1:11" ht="79.5" customHeight="1" x14ac:dyDescent="0.15">
      <c r="A124" s="86" t="s">
        <v>370</v>
      </c>
      <c r="B124" s="168"/>
      <c r="C124" s="87"/>
      <c r="D124" s="87" t="s">
        <v>371</v>
      </c>
      <c r="E124" s="100" t="s">
        <v>372</v>
      </c>
      <c r="F124" s="88">
        <v>15675</v>
      </c>
      <c r="G124" s="90" t="s">
        <v>373</v>
      </c>
      <c r="H124" s="103" t="s">
        <v>150</v>
      </c>
      <c r="I124" s="108"/>
      <c r="K124" s="1"/>
    </row>
    <row r="125" spans="1:11" ht="79.5" customHeight="1" x14ac:dyDescent="0.15">
      <c r="A125" s="86" t="s">
        <v>374</v>
      </c>
      <c r="B125" s="168"/>
      <c r="C125" s="87"/>
      <c r="D125" s="87" t="s">
        <v>375</v>
      </c>
      <c r="E125" s="100" t="s">
        <v>376</v>
      </c>
      <c r="F125" s="88">
        <v>9405</v>
      </c>
      <c r="G125" s="90" t="s">
        <v>149</v>
      </c>
      <c r="H125" s="103" t="s">
        <v>150</v>
      </c>
      <c r="I125" s="108"/>
      <c r="K125" s="1"/>
    </row>
    <row r="126" spans="1:11" ht="79.5" customHeight="1" x14ac:dyDescent="0.15">
      <c r="A126" s="86" t="s">
        <v>377</v>
      </c>
      <c r="B126" s="168"/>
      <c r="C126" s="87"/>
      <c r="D126" s="87" t="s">
        <v>378</v>
      </c>
      <c r="E126" s="100" t="s">
        <v>379</v>
      </c>
      <c r="F126" s="88">
        <v>10450.000000000002</v>
      </c>
      <c r="G126" s="90" t="s">
        <v>149</v>
      </c>
      <c r="H126" s="103" t="s">
        <v>150</v>
      </c>
      <c r="I126" s="108"/>
      <c r="K126" s="1"/>
    </row>
    <row r="127" spans="1:11" ht="79.5" customHeight="1" x14ac:dyDescent="0.15">
      <c r="A127" s="86" t="s">
        <v>380</v>
      </c>
      <c r="B127" s="168"/>
      <c r="C127" s="87"/>
      <c r="D127" s="87" t="s">
        <v>627</v>
      </c>
      <c r="E127" s="11" t="s">
        <v>381</v>
      </c>
      <c r="F127" s="88">
        <v>27500</v>
      </c>
      <c r="G127" s="88" t="s">
        <v>186</v>
      </c>
      <c r="H127" s="103" t="s">
        <v>137</v>
      </c>
      <c r="I127" s="108"/>
      <c r="K127" s="1"/>
    </row>
    <row r="128" spans="1:11" ht="79.5" customHeight="1" x14ac:dyDescent="0.15">
      <c r="A128" s="86" t="s">
        <v>383</v>
      </c>
      <c r="B128" s="168"/>
      <c r="C128" s="87"/>
      <c r="D128" s="87" t="s">
        <v>628</v>
      </c>
      <c r="E128" s="11" t="s">
        <v>381</v>
      </c>
      <c r="F128" s="88">
        <v>18700</v>
      </c>
      <c r="G128" s="88" t="s">
        <v>136</v>
      </c>
      <c r="H128" s="103" t="s">
        <v>137</v>
      </c>
      <c r="I128" s="108"/>
      <c r="K128" s="1"/>
    </row>
    <row r="129" spans="1:11" ht="79.5" customHeight="1" x14ac:dyDescent="0.15">
      <c r="A129" s="86" t="s">
        <v>384</v>
      </c>
      <c r="B129" s="168"/>
      <c r="C129" s="87"/>
      <c r="D129" s="87" t="s">
        <v>629</v>
      </c>
      <c r="E129" s="11" t="s">
        <v>382</v>
      </c>
      <c r="F129" s="88">
        <v>31900</v>
      </c>
      <c r="G129" s="88" t="s">
        <v>136</v>
      </c>
      <c r="H129" s="103" t="s">
        <v>137</v>
      </c>
      <c r="I129" s="108"/>
      <c r="K129" s="1"/>
    </row>
    <row r="130" spans="1:11" ht="79.5" customHeight="1" x14ac:dyDescent="0.15">
      <c r="A130" s="86" t="s">
        <v>385</v>
      </c>
      <c r="B130" s="168"/>
      <c r="C130" s="87"/>
      <c r="D130" s="87" t="s">
        <v>630</v>
      </c>
      <c r="E130" s="11" t="s">
        <v>386</v>
      </c>
      <c r="F130" s="88">
        <v>28600</v>
      </c>
      <c r="G130" s="88" t="s">
        <v>281</v>
      </c>
      <c r="H130" s="103" t="s">
        <v>137</v>
      </c>
      <c r="I130" s="108"/>
      <c r="K130" s="1"/>
    </row>
    <row r="131" spans="1:11" ht="79.5" customHeight="1" x14ac:dyDescent="0.15">
      <c r="A131" s="86" t="s">
        <v>387</v>
      </c>
      <c r="B131" s="168"/>
      <c r="C131" s="87"/>
      <c r="D131" s="87" t="s">
        <v>631</v>
      </c>
      <c r="E131" s="11" t="s">
        <v>388</v>
      </c>
      <c r="F131" s="88">
        <v>15950</v>
      </c>
      <c r="G131" s="88" t="s">
        <v>281</v>
      </c>
      <c r="H131" s="103" t="s">
        <v>137</v>
      </c>
      <c r="I131" s="108"/>
      <c r="K131" s="1"/>
    </row>
    <row r="132" spans="1:11" ht="79.5" customHeight="1" x14ac:dyDescent="0.15">
      <c r="A132" s="86" t="s">
        <v>389</v>
      </c>
      <c r="B132" s="168"/>
      <c r="C132" s="87"/>
      <c r="D132" s="87" t="s">
        <v>632</v>
      </c>
      <c r="E132" s="11" t="s">
        <v>390</v>
      </c>
      <c r="F132" s="88">
        <v>23100</v>
      </c>
      <c r="G132" s="88" t="s">
        <v>136</v>
      </c>
      <c r="H132" s="103" t="s">
        <v>137</v>
      </c>
      <c r="I132" s="108"/>
      <c r="K132" s="1"/>
    </row>
    <row r="133" spans="1:11" ht="79.5" customHeight="1" x14ac:dyDescent="0.15">
      <c r="A133" s="86" t="s">
        <v>391</v>
      </c>
      <c r="B133" s="168"/>
      <c r="C133" s="87"/>
      <c r="D133" s="87" t="s">
        <v>633</v>
      </c>
      <c r="E133" s="11" t="s">
        <v>392</v>
      </c>
      <c r="F133" s="88">
        <v>25300</v>
      </c>
      <c r="G133" s="88" t="s">
        <v>136</v>
      </c>
      <c r="H133" s="103" t="s">
        <v>137</v>
      </c>
      <c r="I133" s="108"/>
      <c r="K133" s="1"/>
    </row>
    <row r="134" spans="1:11" ht="79.5" customHeight="1" x14ac:dyDescent="0.15">
      <c r="A134" s="86" t="s">
        <v>393</v>
      </c>
      <c r="B134" s="168"/>
      <c r="C134" s="87"/>
      <c r="D134" s="87" t="s">
        <v>634</v>
      </c>
      <c r="E134" s="11" t="s">
        <v>394</v>
      </c>
      <c r="F134" s="88">
        <v>20900</v>
      </c>
      <c r="G134" s="88" t="s">
        <v>136</v>
      </c>
      <c r="H134" s="103" t="s">
        <v>137</v>
      </c>
      <c r="I134" s="108"/>
      <c r="K134" s="1"/>
    </row>
    <row r="135" spans="1:11" ht="79.5" customHeight="1" x14ac:dyDescent="0.15">
      <c r="A135" s="86" t="s">
        <v>395</v>
      </c>
      <c r="B135" s="169"/>
      <c r="C135" s="87"/>
      <c r="D135" s="87" t="s">
        <v>396</v>
      </c>
      <c r="E135" s="11" t="s">
        <v>397</v>
      </c>
      <c r="F135" s="88">
        <v>25300</v>
      </c>
      <c r="G135" s="88" t="s">
        <v>281</v>
      </c>
      <c r="H135" s="103" t="s">
        <v>137</v>
      </c>
      <c r="I135" s="108"/>
      <c r="K135" s="1"/>
    </row>
    <row r="136" spans="1:11" ht="79.5" customHeight="1" x14ac:dyDescent="0.15">
      <c r="A136" s="86" t="s">
        <v>398</v>
      </c>
      <c r="B136" s="167" t="s">
        <v>399</v>
      </c>
      <c r="C136" s="87"/>
      <c r="D136" s="87" t="s">
        <v>635</v>
      </c>
      <c r="E136" s="11" t="s">
        <v>400</v>
      </c>
      <c r="F136" s="88">
        <v>15400</v>
      </c>
      <c r="G136" s="88" t="s">
        <v>136</v>
      </c>
      <c r="H136" s="103" t="s">
        <v>137</v>
      </c>
      <c r="I136" s="108"/>
      <c r="K136" s="1"/>
    </row>
    <row r="137" spans="1:11" ht="79.5" customHeight="1" x14ac:dyDescent="0.15">
      <c r="A137" s="86" t="s">
        <v>401</v>
      </c>
      <c r="B137" s="168"/>
      <c r="C137" s="87"/>
      <c r="D137" s="87" t="s">
        <v>636</v>
      </c>
      <c r="E137" s="11" t="s">
        <v>402</v>
      </c>
      <c r="F137" s="88">
        <v>19800</v>
      </c>
      <c r="G137" s="88" t="s">
        <v>281</v>
      </c>
      <c r="H137" s="103" t="s">
        <v>137</v>
      </c>
      <c r="I137" s="108"/>
      <c r="K137" s="1"/>
    </row>
    <row r="138" spans="1:11" ht="79.5" customHeight="1" x14ac:dyDescent="0.15">
      <c r="A138" s="86" t="s">
        <v>403</v>
      </c>
      <c r="B138" s="168"/>
      <c r="C138" s="87"/>
      <c r="D138" s="87" t="s">
        <v>637</v>
      </c>
      <c r="E138" s="11" t="s">
        <v>402</v>
      </c>
      <c r="F138" s="88">
        <v>19800</v>
      </c>
      <c r="G138" s="88" t="s">
        <v>281</v>
      </c>
      <c r="H138" s="103" t="s">
        <v>137</v>
      </c>
      <c r="I138" s="108"/>
      <c r="K138" s="1"/>
    </row>
    <row r="139" spans="1:11" ht="79.5" customHeight="1" x14ac:dyDescent="0.15">
      <c r="A139" s="86" t="s">
        <v>404</v>
      </c>
      <c r="B139" s="168"/>
      <c r="C139" s="87"/>
      <c r="D139" s="87" t="s">
        <v>638</v>
      </c>
      <c r="E139" s="11" t="s">
        <v>405</v>
      </c>
      <c r="F139" s="88">
        <v>19800</v>
      </c>
      <c r="G139" s="88" t="s">
        <v>281</v>
      </c>
      <c r="H139" s="103" t="s">
        <v>137</v>
      </c>
      <c r="I139" s="108"/>
      <c r="K139" s="1"/>
    </row>
    <row r="140" spans="1:11" ht="79.5" customHeight="1" x14ac:dyDescent="0.15">
      <c r="A140" s="86" t="s">
        <v>406</v>
      </c>
      <c r="B140" s="168"/>
      <c r="C140" s="87"/>
      <c r="D140" s="87" t="s">
        <v>639</v>
      </c>
      <c r="E140" s="11" t="s">
        <v>407</v>
      </c>
      <c r="F140" s="88">
        <v>20900</v>
      </c>
      <c r="G140" s="88" t="s">
        <v>136</v>
      </c>
      <c r="H140" s="103" t="s">
        <v>137</v>
      </c>
      <c r="I140" s="108"/>
      <c r="K140" s="1"/>
    </row>
    <row r="141" spans="1:11" ht="79.5" customHeight="1" x14ac:dyDescent="0.15">
      <c r="A141" s="86" t="s">
        <v>408</v>
      </c>
      <c r="B141" s="168"/>
      <c r="C141" s="87"/>
      <c r="D141" s="87" t="s">
        <v>640</v>
      </c>
      <c r="E141" s="11" t="s">
        <v>409</v>
      </c>
      <c r="F141" s="88">
        <v>20900</v>
      </c>
      <c r="G141" s="88" t="s">
        <v>136</v>
      </c>
      <c r="H141" s="103" t="s">
        <v>137</v>
      </c>
      <c r="I141" s="108"/>
      <c r="K141" s="1"/>
    </row>
    <row r="142" spans="1:11" ht="79.5" customHeight="1" x14ac:dyDescent="0.15">
      <c r="A142" s="86" t="s">
        <v>410</v>
      </c>
      <c r="B142" s="168"/>
      <c r="C142" s="87"/>
      <c r="D142" s="87" t="s">
        <v>641</v>
      </c>
      <c r="E142" s="11" t="s">
        <v>411</v>
      </c>
      <c r="F142" s="88">
        <v>23100</v>
      </c>
      <c r="G142" s="88" t="s">
        <v>281</v>
      </c>
      <c r="H142" s="103" t="s">
        <v>137</v>
      </c>
      <c r="I142" s="108"/>
      <c r="K142" s="1"/>
    </row>
    <row r="143" spans="1:11" ht="79.5" customHeight="1" x14ac:dyDescent="0.15">
      <c r="A143" s="86" t="s">
        <v>412</v>
      </c>
      <c r="B143" s="168"/>
      <c r="C143" s="87"/>
      <c r="D143" s="87" t="s">
        <v>413</v>
      </c>
      <c r="E143" s="11" t="s">
        <v>414</v>
      </c>
      <c r="F143" s="88">
        <v>11660</v>
      </c>
      <c r="G143" s="88" t="s">
        <v>136</v>
      </c>
      <c r="H143" s="103" t="s">
        <v>137</v>
      </c>
      <c r="I143" s="108"/>
      <c r="K143" s="1"/>
    </row>
    <row r="144" spans="1:11" ht="79.5" customHeight="1" x14ac:dyDescent="0.15">
      <c r="A144" s="86" t="s">
        <v>415</v>
      </c>
      <c r="B144" s="168"/>
      <c r="C144" s="87"/>
      <c r="D144" s="87" t="s">
        <v>416</v>
      </c>
      <c r="E144" s="100" t="s">
        <v>417</v>
      </c>
      <c r="F144" s="88">
        <v>6270</v>
      </c>
      <c r="G144" s="90" t="s">
        <v>149</v>
      </c>
      <c r="H144" s="103" t="s">
        <v>150</v>
      </c>
      <c r="I144" s="108"/>
      <c r="K144" s="1"/>
    </row>
    <row r="145" spans="1:11" ht="79.5" customHeight="1" x14ac:dyDescent="0.15">
      <c r="A145" s="86" t="s">
        <v>418</v>
      </c>
      <c r="B145" s="168"/>
      <c r="C145" s="87"/>
      <c r="D145" s="87" t="s">
        <v>419</v>
      </c>
      <c r="E145" s="100" t="s">
        <v>420</v>
      </c>
      <c r="F145" s="88">
        <v>6270</v>
      </c>
      <c r="G145" s="90" t="s">
        <v>149</v>
      </c>
      <c r="H145" s="103" t="s">
        <v>150</v>
      </c>
      <c r="I145" s="108"/>
      <c r="K145" s="1"/>
    </row>
    <row r="146" spans="1:11" ht="79.5" customHeight="1" x14ac:dyDescent="0.15">
      <c r="A146" s="86" t="s">
        <v>421</v>
      </c>
      <c r="B146" s="168"/>
      <c r="C146" s="87"/>
      <c r="D146" s="87" t="s">
        <v>422</v>
      </c>
      <c r="E146" s="100" t="s">
        <v>423</v>
      </c>
      <c r="F146" s="88">
        <v>6270</v>
      </c>
      <c r="G146" s="90" t="s">
        <v>149</v>
      </c>
      <c r="H146" s="103" t="s">
        <v>150</v>
      </c>
      <c r="I146" s="108"/>
      <c r="K146" s="1"/>
    </row>
    <row r="147" spans="1:11" ht="79.5" customHeight="1" x14ac:dyDescent="0.15">
      <c r="A147" s="86" t="s">
        <v>424</v>
      </c>
      <c r="B147" s="168"/>
      <c r="C147" s="87"/>
      <c r="D147" s="87" t="s">
        <v>425</v>
      </c>
      <c r="E147" s="100" t="s">
        <v>426</v>
      </c>
      <c r="F147" s="88">
        <v>6270</v>
      </c>
      <c r="G147" s="90" t="s">
        <v>149</v>
      </c>
      <c r="H147" s="103" t="s">
        <v>150</v>
      </c>
      <c r="I147" s="108"/>
      <c r="K147" s="1"/>
    </row>
    <row r="148" spans="1:11" ht="79.5" customHeight="1" x14ac:dyDescent="0.15">
      <c r="A148" s="86" t="s">
        <v>427</v>
      </c>
      <c r="B148" s="168"/>
      <c r="C148" s="87"/>
      <c r="D148" s="87" t="s">
        <v>428</v>
      </c>
      <c r="E148" s="100" t="s">
        <v>429</v>
      </c>
      <c r="F148" s="88">
        <v>6270</v>
      </c>
      <c r="G148" s="90" t="s">
        <v>149</v>
      </c>
      <c r="H148" s="103" t="s">
        <v>150</v>
      </c>
      <c r="I148" s="108"/>
      <c r="K148" s="1"/>
    </row>
    <row r="149" spans="1:11" ht="79.5" customHeight="1" x14ac:dyDescent="0.15">
      <c r="A149" s="86" t="s">
        <v>430</v>
      </c>
      <c r="B149" s="169"/>
      <c r="C149" s="87"/>
      <c r="D149" s="87" t="s">
        <v>431</v>
      </c>
      <c r="E149" s="100" t="s">
        <v>432</v>
      </c>
      <c r="F149" s="88">
        <v>37091.694444444445</v>
      </c>
      <c r="G149" s="90" t="s">
        <v>132</v>
      </c>
      <c r="H149" s="103" t="s">
        <v>150</v>
      </c>
      <c r="I149" s="108"/>
      <c r="K149" s="1"/>
    </row>
    <row r="150" spans="1:11" ht="79.5" customHeight="1" x14ac:dyDescent="0.15">
      <c r="A150" s="86" t="s">
        <v>433</v>
      </c>
      <c r="B150" s="167" t="s">
        <v>434</v>
      </c>
      <c r="C150" s="87"/>
      <c r="D150" s="87" t="s">
        <v>435</v>
      </c>
      <c r="E150" s="100" t="s">
        <v>436</v>
      </c>
      <c r="F150" s="88">
        <v>37091.694444444445</v>
      </c>
      <c r="G150" s="90" t="s">
        <v>132</v>
      </c>
      <c r="H150" s="103" t="s">
        <v>150</v>
      </c>
      <c r="I150" s="108"/>
      <c r="K150" s="1"/>
    </row>
    <row r="151" spans="1:11" ht="79.5" customHeight="1" x14ac:dyDescent="0.15">
      <c r="A151" s="86" t="s">
        <v>437</v>
      </c>
      <c r="B151" s="168"/>
      <c r="C151" s="87"/>
      <c r="D151" s="87" t="s">
        <v>438</v>
      </c>
      <c r="E151" s="11" t="s">
        <v>439</v>
      </c>
      <c r="F151" s="88">
        <v>14300</v>
      </c>
      <c r="G151" s="88" t="s">
        <v>281</v>
      </c>
      <c r="H151" s="103" t="s">
        <v>137</v>
      </c>
      <c r="I151" s="108"/>
      <c r="K151" s="1"/>
    </row>
    <row r="152" spans="1:11" ht="79.5" customHeight="1" x14ac:dyDescent="0.15">
      <c r="A152" s="86" t="s">
        <v>440</v>
      </c>
      <c r="B152" s="168"/>
      <c r="C152" s="87"/>
      <c r="D152" s="87" t="s">
        <v>642</v>
      </c>
      <c r="E152" s="11" t="s">
        <v>441</v>
      </c>
      <c r="F152" s="88">
        <v>24200</v>
      </c>
      <c r="G152" s="88" t="s">
        <v>281</v>
      </c>
      <c r="H152" s="103" t="s">
        <v>137</v>
      </c>
      <c r="I152" s="108"/>
      <c r="K152" s="1"/>
    </row>
    <row r="153" spans="1:11" ht="79.5" customHeight="1" x14ac:dyDescent="0.15">
      <c r="A153" s="86" t="s">
        <v>442</v>
      </c>
      <c r="B153" s="168"/>
      <c r="C153" s="87"/>
      <c r="D153" s="87" t="s">
        <v>643</v>
      </c>
      <c r="E153" s="11" t="s">
        <v>443</v>
      </c>
      <c r="F153" s="88">
        <v>20900</v>
      </c>
      <c r="G153" s="88" t="s">
        <v>136</v>
      </c>
      <c r="H153" s="103" t="s">
        <v>137</v>
      </c>
      <c r="I153" s="108"/>
      <c r="K153" s="1"/>
    </row>
    <row r="154" spans="1:11" ht="79.5" customHeight="1" x14ac:dyDescent="0.15">
      <c r="A154" s="86" t="s">
        <v>444</v>
      </c>
      <c r="B154" s="169"/>
      <c r="C154" s="87"/>
      <c r="D154" s="87" t="s">
        <v>445</v>
      </c>
      <c r="E154" s="11" t="s">
        <v>446</v>
      </c>
      <c r="F154" s="88">
        <v>24200</v>
      </c>
      <c r="G154" s="88" t="s">
        <v>136</v>
      </c>
      <c r="H154" s="103" t="s">
        <v>137</v>
      </c>
      <c r="I154" s="108"/>
      <c r="K154" s="1"/>
    </row>
    <row r="155" spans="1:11" ht="79.5" customHeight="1" x14ac:dyDescent="0.15">
      <c r="A155" s="86" t="s">
        <v>447</v>
      </c>
      <c r="B155" s="167" t="s">
        <v>448</v>
      </c>
      <c r="C155" s="87"/>
      <c r="D155" s="87" t="s">
        <v>449</v>
      </c>
      <c r="E155" s="100" t="s">
        <v>450</v>
      </c>
      <c r="F155" s="88">
        <v>12540</v>
      </c>
      <c r="G155" s="90" t="s">
        <v>149</v>
      </c>
      <c r="H155" s="103" t="s">
        <v>150</v>
      </c>
      <c r="I155" s="108"/>
      <c r="K155" s="1"/>
    </row>
    <row r="156" spans="1:11" ht="79.5" customHeight="1" x14ac:dyDescent="0.15">
      <c r="A156" s="86" t="s">
        <v>451</v>
      </c>
      <c r="B156" s="168"/>
      <c r="C156" s="87"/>
      <c r="D156" s="87" t="s">
        <v>452</v>
      </c>
      <c r="E156" s="100" t="s">
        <v>453</v>
      </c>
      <c r="F156" s="88">
        <v>4180</v>
      </c>
      <c r="G156" s="90" t="s">
        <v>454</v>
      </c>
      <c r="H156" s="103" t="s">
        <v>150</v>
      </c>
      <c r="I156" s="108"/>
      <c r="K156" s="1"/>
    </row>
    <row r="157" spans="1:11" ht="79.5" customHeight="1" x14ac:dyDescent="0.15">
      <c r="A157" s="86" t="s">
        <v>455</v>
      </c>
      <c r="B157" s="168"/>
      <c r="C157" s="87"/>
      <c r="D157" s="87" t="s">
        <v>456</v>
      </c>
      <c r="E157" s="11" t="s">
        <v>457</v>
      </c>
      <c r="F157" s="88">
        <v>23100</v>
      </c>
      <c r="G157" s="88" t="s">
        <v>136</v>
      </c>
      <c r="H157" s="103" t="s">
        <v>137</v>
      </c>
      <c r="I157" s="108"/>
      <c r="K157" s="1"/>
    </row>
    <row r="158" spans="1:11" ht="79.5" customHeight="1" x14ac:dyDescent="0.15">
      <c r="A158" s="86" t="s">
        <v>458</v>
      </c>
      <c r="B158" s="168"/>
      <c r="C158" s="87"/>
      <c r="D158" s="87" t="s">
        <v>459</v>
      </c>
      <c r="E158" s="11" t="s">
        <v>460</v>
      </c>
      <c r="F158" s="88">
        <v>23100</v>
      </c>
      <c r="G158" s="88" t="s">
        <v>136</v>
      </c>
      <c r="H158" s="103" t="s">
        <v>137</v>
      </c>
      <c r="I158" s="108"/>
      <c r="K158" s="1"/>
    </row>
    <row r="159" spans="1:11" ht="79.5" customHeight="1" x14ac:dyDescent="0.15">
      <c r="A159" s="86" t="s">
        <v>461</v>
      </c>
      <c r="B159" s="169"/>
      <c r="C159" s="87"/>
      <c r="D159" s="87" t="s">
        <v>462</v>
      </c>
      <c r="E159" s="100" t="s">
        <v>463</v>
      </c>
      <c r="F159" s="88">
        <v>4180</v>
      </c>
      <c r="G159" s="90" t="s">
        <v>149</v>
      </c>
      <c r="H159" s="103" t="s">
        <v>150</v>
      </c>
      <c r="I159" s="108"/>
      <c r="K159" s="1"/>
    </row>
    <row r="160" spans="1:11" ht="79.5" customHeight="1" x14ac:dyDescent="0.15">
      <c r="A160" s="86" t="s">
        <v>465</v>
      </c>
      <c r="B160" s="93" t="s">
        <v>464</v>
      </c>
      <c r="C160" s="87"/>
      <c r="D160" s="87" t="s">
        <v>466</v>
      </c>
      <c r="E160" s="100" t="s">
        <v>467</v>
      </c>
      <c r="F160" s="88">
        <v>3657.4999999999995</v>
      </c>
      <c r="G160" s="90" t="s">
        <v>149</v>
      </c>
      <c r="H160" s="103" t="s">
        <v>150</v>
      </c>
      <c r="I160" s="108"/>
      <c r="K160" s="1"/>
    </row>
    <row r="161" spans="1:11" ht="79.5" customHeight="1" x14ac:dyDescent="0.15">
      <c r="A161" s="86" t="s">
        <v>469</v>
      </c>
      <c r="B161" s="167" t="s">
        <v>468</v>
      </c>
      <c r="C161" s="87"/>
      <c r="D161" s="87" t="s">
        <v>470</v>
      </c>
      <c r="E161" s="100" t="s">
        <v>471</v>
      </c>
      <c r="F161" s="88">
        <v>10450.000000000002</v>
      </c>
      <c r="G161" s="90" t="s">
        <v>210</v>
      </c>
      <c r="H161" s="103" t="s">
        <v>150</v>
      </c>
      <c r="I161" s="108"/>
      <c r="K161" s="1"/>
    </row>
    <row r="162" spans="1:11" ht="79.5" customHeight="1" x14ac:dyDescent="0.15">
      <c r="A162" s="86" t="s">
        <v>472</v>
      </c>
      <c r="B162" s="168"/>
      <c r="C162" s="87"/>
      <c r="D162" s="87" t="s">
        <v>473</v>
      </c>
      <c r="E162" s="100" t="s">
        <v>474</v>
      </c>
      <c r="F162" s="88">
        <v>12540</v>
      </c>
      <c r="G162" s="90" t="s">
        <v>210</v>
      </c>
      <c r="H162" s="103" t="s">
        <v>150</v>
      </c>
      <c r="I162" s="108"/>
      <c r="K162" s="1"/>
    </row>
    <row r="163" spans="1:11" ht="79.5" customHeight="1" x14ac:dyDescent="0.15">
      <c r="A163" s="86" t="s">
        <v>475</v>
      </c>
      <c r="B163" s="168"/>
      <c r="C163" s="87"/>
      <c r="D163" s="87" t="s">
        <v>476</v>
      </c>
      <c r="E163" s="100" t="s">
        <v>474</v>
      </c>
      <c r="F163" s="88">
        <v>12540</v>
      </c>
      <c r="G163" s="90" t="s">
        <v>210</v>
      </c>
      <c r="H163" s="103" t="s">
        <v>150</v>
      </c>
      <c r="I163" s="108"/>
      <c r="K163" s="1"/>
    </row>
    <row r="164" spans="1:11" ht="79.5" customHeight="1" x14ac:dyDescent="0.15">
      <c r="A164" s="86" t="s">
        <v>477</v>
      </c>
      <c r="B164" s="168"/>
      <c r="C164" s="87"/>
      <c r="D164" s="87" t="s">
        <v>644</v>
      </c>
      <c r="E164" s="11" t="s">
        <v>478</v>
      </c>
      <c r="F164" s="88">
        <v>29700</v>
      </c>
      <c r="G164" s="88" t="s">
        <v>281</v>
      </c>
      <c r="H164" s="103" t="s">
        <v>137</v>
      </c>
      <c r="I164" s="108"/>
      <c r="K164" s="1"/>
    </row>
    <row r="165" spans="1:11" ht="79.5" customHeight="1" x14ac:dyDescent="0.15">
      <c r="A165" s="86" t="s">
        <v>479</v>
      </c>
      <c r="B165" s="168"/>
      <c r="C165" s="87"/>
      <c r="D165" s="87" t="s">
        <v>645</v>
      </c>
      <c r="E165" s="11" t="s">
        <v>480</v>
      </c>
      <c r="F165" s="88">
        <v>26400</v>
      </c>
      <c r="G165" s="88" t="s">
        <v>281</v>
      </c>
      <c r="H165" s="103" t="s">
        <v>137</v>
      </c>
      <c r="I165" s="108"/>
      <c r="K165" s="1"/>
    </row>
    <row r="166" spans="1:11" ht="79.5" customHeight="1" x14ac:dyDescent="0.15">
      <c r="A166" s="86" t="s">
        <v>481</v>
      </c>
      <c r="B166" s="168"/>
      <c r="C166" s="87"/>
      <c r="D166" s="87" t="s">
        <v>646</v>
      </c>
      <c r="E166" s="11" t="s">
        <v>482</v>
      </c>
      <c r="F166" s="88">
        <v>23100</v>
      </c>
      <c r="G166" s="88" t="s">
        <v>281</v>
      </c>
      <c r="H166" s="103" t="s">
        <v>137</v>
      </c>
      <c r="I166" s="108"/>
      <c r="K166" s="1"/>
    </row>
    <row r="167" spans="1:11" ht="79.5" customHeight="1" x14ac:dyDescent="0.15">
      <c r="A167" s="86" t="s">
        <v>483</v>
      </c>
      <c r="B167" s="168"/>
      <c r="C167" s="87"/>
      <c r="D167" s="87" t="s">
        <v>647</v>
      </c>
      <c r="E167" s="11" t="s">
        <v>484</v>
      </c>
      <c r="F167" s="88">
        <v>19800</v>
      </c>
      <c r="G167" s="88" t="s">
        <v>281</v>
      </c>
      <c r="H167" s="103" t="s">
        <v>137</v>
      </c>
      <c r="I167" s="108"/>
      <c r="K167" s="1"/>
    </row>
    <row r="168" spans="1:11" ht="79.5" customHeight="1" x14ac:dyDescent="0.15">
      <c r="A168" s="86" t="s">
        <v>485</v>
      </c>
      <c r="B168" s="168"/>
      <c r="C168" s="87"/>
      <c r="D168" s="87" t="s">
        <v>648</v>
      </c>
      <c r="E168" s="11" t="s">
        <v>486</v>
      </c>
      <c r="F168" s="88">
        <v>16500</v>
      </c>
      <c r="G168" s="88" t="s">
        <v>281</v>
      </c>
      <c r="H168" s="103" t="s">
        <v>137</v>
      </c>
      <c r="I168" s="108"/>
      <c r="K168" s="1"/>
    </row>
    <row r="169" spans="1:11" ht="79.5" customHeight="1" x14ac:dyDescent="0.15">
      <c r="A169" s="86" t="s">
        <v>487</v>
      </c>
      <c r="B169" s="168"/>
      <c r="C169" s="87"/>
      <c r="D169" s="87" t="s">
        <v>649</v>
      </c>
      <c r="E169" s="11" t="s">
        <v>488</v>
      </c>
      <c r="F169" s="88">
        <v>13200</v>
      </c>
      <c r="G169" s="88" t="s">
        <v>281</v>
      </c>
      <c r="H169" s="103" t="s">
        <v>137</v>
      </c>
      <c r="I169" s="108"/>
      <c r="K169" s="1"/>
    </row>
    <row r="170" spans="1:11" ht="79.5" customHeight="1" x14ac:dyDescent="0.15">
      <c r="A170" s="86" t="s">
        <v>489</v>
      </c>
      <c r="B170" s="167" t="s">
        <v>490</v>
      </c>
      <c r="C170" s="87"/>
      <c r="D170" s="87" t="s">
        <v>491</v>
      </c>
      <c r="E170" s="100" t="s">
        <v>492</v>
      </c>
      <c r="F170" s="88">
        <v>15675</v>
      </c>
      <c r="G170" s="90" t="s">
        <v>149</v>
      </c>
      <c r="H170" s="103" t="s">
        <v>150</v>
      </c>
      <c r="I170" s="108"/>
      <c r="K170" s="1"/>
    </row>
    <row r="171" spans="1:11" ht="79.5" customHeight="1" x14ac:dyDescent="0.15">
      <c r="A171" s="86" t="s">
        <v>493</v>
      </c>
      <c r="B171" s="168"/>
      <c r="C171" s="87"/>
      <c r="D171" s="87" t="s">
        <v>650</v>
      </c>
      <c r="E171" s="11" t="s">
        <v>494</v>
      </c>
      <c r="F171" s="88">
        <v>47300</v>
      </c>
      <c r="G171" s="88" t="s">
        <v>665</v>
      </c>
      <c r="H171" s="103" t="s">
        <v>137</v>
      </c>
      <c r="I171" s="108"/>
      <c r="K171" s="1"/>
    </row>
    <row r="172" spans="1:11" ht="79.5" customHeight="1" x14ac:dyDescent="0.15">
      <c r="A172" s="86" t="s">
        <v>496</v>
      </c>
      <c r="B172" s="168"/>
      <c r="C172" s="87"/>
      <c r="D172" s="87" t="s">
        <v>651</v>
      </c>
      <c r="E172" s="11" t="s">
        <v>497</v>
      </c>
      <c r="F172" s="88">
        <v>51700</v>
      </c>
      <c r="G172" s="88" t="s">
        <v>666</v>
      </c>
      <c r="H172" s="103" t="s">
        <v>137</v>
      </c>
      <c r="I172" s="108"/>
      <c r="K172" s="1"/>
    </row>
    <row r="173" spans="1:11" ht="79.5" customHeight="1" x14ac:dyDescent="0.15">
      <c r="A173" s="86" t="s">
        <v>498</v>
      </c>
      <c r="B173" s="168"/>
      <c r="C173" s="87"/>
      <c r="D173" s="87" t="s">
        <v>652</v>
      </c>
      <c r="E173" s="11" t="s">
        <v>653</v>
      </c>
      <c r="F173" s="88">
        <v>81400</v>
      </c>
      <c r="G173" s="88" t="s">
        <v>667</v>
      </c>
      <c r="H173" s="103" t="s">
        <v>137</v>
      </c>
      <c r="I173" s="108"/>
      <c r="K173" s="1"/>
    </row>
    <row r="174" spans="1:11" ht="79.5" customHeight="1" x14ac:dyDescent="0.15">
      <c r="A174" s="86" t="s">
        <v>499</v>
      </c>
      <c r="B174" s="168"/>
      <c r="C174" s="87"/>
      <c r="D174" s="87" t="s">
        <v>654</v>
      </c>
      <c r="E174" s="11" t="s">
        <v>655</v>
      </c>
      <c r="F174" s="88">
        <v>45100</v>
      </c>
      <c r="G174" s="88" t="s">
        <v>667</v>
      </c>
      <c r="H174" s="103" t="s">
        <v>137</v>
      </c>
      <c r="I174" s="108"/>
      <c r="K174" s="1"/>
    </row>
    <row r="175" spans="1:11" ht="79.5" customHeight="1" x14ac:dyDescent="0.15">
      <c r="A175" s="86" t="s">
        <v>501</v>
      </c>
      <c r="B175" s="168"/>
      <c r="C175" s="87"/>
      <c r="D175" s="87" t="s">
        <v>502</v>
      </c>
      <c r="E175" s="11" t="s">
        <v>503</v>
      </c>
      <c r="F175" s="88">
        <v>11000</v>
      </c>
      <c r="G175" s="88" t="s">
        <v>281</v>
      </c>
      <c r="H175" s="103" t="s">
        <v>137</v>
      </c>
      <c r="I175" s="108"/>
      <c r="K175" s="1"/>
    </row>
    <row r="176" spans="1:11" ht="79.5" customHeight="1" x14ac:dyDescent="0.15">
      <c r="A176" s="86" t="s">
        <v>504</v>
      </c>
      <c r="B176" s="168"/>
      <c r="C176" s="87"/>
      <c r="D176" s="87" t="s">
        <v>548</v>
      </c>
      <c r="E176" s="11" t="s">
        <v>505</v>
      </c>
      <c r="F176" s="88">
        <v>24200</v>
      </c>
      <c r="G176" s="88" t="s">
        <v>495</v>
      </c>
      <c r="H176" s="103" t="s">
        <v>137</v>
      </c>
      <c r="I176" s="108"/>
      <c r="K176" s="1"/>
    </row>
    <row r="177" spans="1:11" ht="79.5" customHeight="1" x14ac:dyDescent="0.15">
      <c r="A177" s="86" t="s">
        <v>506</v>
      </c>
      <c r="B177" s="168"/>
      <c r="C177" s="87"/>
      <c r="D177" s="87" t="s">
        <v>507</v>
      </c>
      <c r="E177" s="11" t="s">
        <v>508</v>
      </c>
      <c r="F177" s="88">
        <v>15280</v>
      </c>
      <c r="G177" s="88" t="s">
        <v>136</v>
      </c>
      <c r="H177" s="103" t="s">
        <v>137</v>
      </c>
      <c r="I177" s="108"/>
      <c r="K177" s="1"/>
    </row>
    <row r="178" spans="1:11" ht="79.5" customHeight="1" x14ac:dyDescent="0.15">
      <c r="A178" s="86" t="s">
        <v>509</v>
      </c>
      <c r="B178" s="168"/>
      <c r="C178" s="87"/>
      <c r="D178" s="87" t="s">
        <v>510</v>
      </c>
      <c r="E178" s="11" t="s">
        <v>511</v>
      </c>
      <c r="F178" s="88">
        <v>38500</v>
      </c>
      <c r="G178" s="88" t="s">
        <v>668</v>
      </c>
      <c r="H178" s="103" t="s">
        <v>137</v>
      </c>
      <c r="I178" s="108"/>
      <c r="K178" s="1"/>
    </row>
    <row r="179" spans="1:11" ht="79.5" customHeight="1" x14ac:dyDescent="0.15">
      <c r="A179" s="86" t="s">
        <v>512</v>
      </c>
      <c r="B179" s="168"/>
      <c r="C179" s="87"/>
      <c r="D179" s="87" t="s">
        <v>513</v>
      </c>
      <c r="E179" s="11" t="s">
        <v>514</v>
      </c>
      <c r="F179" s="88">
        <v>49500</v>
      </c>
      <c r="G179" s="88" t="s">
        <v>500</v>
      </c>
      <c r="H179" s="103" t="s">
        <v>137</v>
      </c>
      <c r="I179" s="108"/>
      <c r="K179" s="1"/>
    </row>
    <row r="180" spans="1:11" ht="79.5" customHeight="1" x14ac:dyDescent="0.15">
      <c r="A180" s="86" t="s">
        <v>515</v>
      </c>
      <c r="B180" s="168"/>
      <c r="C180" s="87"/>
      <c r="D180" s="87" t="s">
        <v>516</v>
      </c>
      <c r="E180" s="11" t="s">
        <v>517</v>
      </c>
      <c r="F180" s="88">
        <v>23100</v>
      </c>
      <c r="G180" s="88" t="s">
        <v>495</v>
      </c>
      <c r="H180" s="103" t="s">
        <v>137</v>
      </c>
      <c r="I180" s="108"/>
      <c r="K180" s="1"/>
    </row>
    <row r="181" spans="1:11" ht="79.5" customHeight="1" x14ac:dyDescent="0.15">
      <c r="A181" s="86" t="s">
        <v>518</v>
      </c>
      <c r="B181" s="168"/>
      <c r="C181" s="87"/>
      <c r="D181" s="87" t="s">
        <v>519</v>
      </c>
      <c r="E181" s="11" t="s">
        <v>520</v>
      </c>
      <c r="F181" s="88">
        <v>20900</v>
      </c>
      <c r="G181" s="88" t="s">
        <v>281</v>
      </c>
      <c r="H181" s="103" t="s">
        <v>137</v>
      </c>
      <c r="I181" s="108"/>
      <c r="K181" s="1"/>
    </row>
    <row r="182" spans="1:11" ht="79.5" customHeight="1" x14ac:dyDescent="0.15">
      <c r="A182" s="86" t="s">
        <v>521</v>
      </c>
      <c r="B182" s="168"/>
      <c r="C182" s="87"/>
      <c r="D182" s="87" t="s">
        <v>656</v>
      </c>
      <c r="E182" s="11" t="s">
        <v>522</v>
      </c>
      <c r="F182" s="88">
        <v>49500</v>
      </c>
      <c r="G182" s="88" t="s">
        <v>664</v>
      </c>
      <c r="H182" s="103" t="s">
        <v>137</v>
      </c>
      <c r="I182" s="108"/>
      <c r="K182" s="1"/>
    </row>
    <row r="183" spans="1:11" ht="79.5" customHeight="1" x14ac:dyDescent="0.15">
      <c r="A183" s="86" t="s">
        <v>523</v>
      </c>
      <c r="B183" s="168"/>
      <c r="C183" s="87"/>
      <c r="D183" s="87" t="s">
        <v>657</v>
      </c>
      <c r="E183" s="11" t="s">
        <v>522</v>
      </c>
      <c r="F183" s="88">
        <v>49500</v>
      </c>
      <c r="G183" s="88" t="s">
        <v>664</v>
      </c>
      <c r="H183" s="103" t="s">
        <v>137</v>
      </c>
      <c r="I183" s="108"/>
      <c r="K183" s="1"/>
    </row>
    <row r="184" spans="1:11" ht="79.5" customHeight="1" x14ac:dyDescent="0.15">
      <c r="A184" s="86" t="s">
        <v>524</v>
      </c>
      <c r="B184" s="168"/>
      <c r="C184" s="87"/>
      <c r="D184" s="87" t="s">
        <v>658</v>
      </c>
      <c r="E184" s="11" t="s">
        <v>522</v>
      </c>
      <c r="F184" s="88">
        <v>49500</v>
      </c>
      <c r="G184" s="88" t="s">
        <v>664</v>
      </c>
      <c r="H184" s="103" t="s">
        <v>137</v>
      </c>
      <c r="I184" s="108"/>
      <c r="K184" s="1"/>
    </row>
    <row r="185" spans="1:11" ht="79.5" customHeight="1" x14ac:dyDescent="0.15">
      <c r="A185" s="86" t="s">
        <v>525</v>
      </c>
      <c r="B185" s="168"/>
      <c r="C185" s="87"/>
      <c r="D185" s="87" t="s">
        <v>659</v>
      </c>
      <c r="E185" s="11" t="s">
        <v>522</v>
      </c>
      <c r="F185" s="88">
        <v>49500</v>
      </c>
      <c r="G185" s="88" t="s">
        <v>664</v>
      </c>
      <c r="H185" s="103" t="s">
        <v>137</v>
      </c>
      <c r="I185" s="108"/>
      <c r="K185" s="1"/>
    </row>
    <row r="186" spans="1:11" ht="79.5" customHeight="1" x14ac:dyDescent="0.15">
      <c r="A186" s="86" t="s">
        <v>526</v>
      </c>
      <c r="B186" s="168"/>
      <c r="C186" s="87"/>
      <c r="D186" s="87" t="s">
        <v>660</v>
      </c>
      <c r="E186" s="11" t="s">
        <v>522</v>
      </c>
      <c r="F186" s="88">
        <v>49500</v>
      </c>
      <c r="G186" s="88" t="s">
        <v>664</v>
      </c>
      <c r="H186" s="103" t="s">
        <v>137</v>
      </c>
      <c r="I186" s="108"/>
      <c r="K186" s="1"/>
    </row>
    <row r="187" spans="1:11" ht="79.5" customHeight="1" x14ac:dyDescent="0.15">
      <c r="A187" s="86" t="s">
        <v>527</v>
      </c>
      <c r="B187" s="168"/>
      <c r="C187" s="87"/>
      <c r="D187" s="87" t="s">
        <v>661</v>
      </c>
      <c r="E187" s="11" t="s">
        <v>528</v>
      </c>
      <c r="F187" s="88">
        <v>25660</v>
      </c>
      <c r="G187" s="88" t="s">
        <v>281</v>
      </c>
      <c r="H187" s="103" t="s">
        <v>137</v>
      </c>
      <c r="I187" s="108"/>
      <c r="K187" s="1"/>
    </row>
    <row r="188" spans="1:11" ht="79.5" customHeight="1" x14ac:dyDescent="0.15">
      <c r="A188" s="86" t="s">
        <v>529</v>
      </c>
      <c r="B188" s="168"/>
      <c r="C188" s="87"/>
      <c r="D188" s="87" t="s">
        <v>662</v>
      </c>
      <c r="E188" s="11" t="s">
        <v>530</v>
      </c>
      <c r="F188" s="88">
        <v>20420</v>
      </c>
      <c r="G188" s="88" t="s">
        <v>281</v>
      </c>
      <c r="H188" s="103" t="s">
        <v>137</v>
      </c>
      <c r="I188" s="108"/>
      <c r="K188" s="1"/>
    </row>
    <row r="189" spans="1:11" ht="79.5" customHeight="1" x14ac:dyDescent="0.15">
      <c r="A189" s="86" t="s">
        <v>531</v>
      </c>
      <c r="B189" s="168"/>
      <c r="C189" s="87"/>
      <c r="D189" s="87" t="s">
        <v>532</v>
      </c>
      <c r="E189" s="11" t="s">
        <v>533</v>
      </c>
      <c r="F189" s="88">
        <v>27500</v>
      </c>
      <c r="G189" s="88" t="s">
        <v>281</v>
      </c>
      <c r="H189" s="103" t="s">
        <v>137</v>
      </c>
      <c r="I189" s="108"/>
      <c r="K189" s="1"/>
    </row>
    <row r="190" spans="1:11" ht="79.5" customHeight="1" x14ac:dyDescent="0.15">
      <c r="A190" s="86" t="s">
        <v>534</v>
      </c>
      <c r="B190" s="168"/>
      <c r="C190" s="87"/>
      <c r="D190" s="87" t="s">
        <v>535</v>
      </c>
      <c r="E190" s="11" t="s">
        <v>536</v>
      </c>
      <c r="F190" s="88">
        <v>23100</v>
      </c>
      <c r="G190" s="88" t="s">
        <v>495</v>
      </c>
      <c r="H190" s="103" t="s">
        <v>137</v>
      </c>
      <c r="I190" s="108"/>
      <c r="K190" s="1"/>
    </row>
    <row r="191" spans="1:11" ht="79.5" customHeight="1" x14ac:dyDescent="0.15">
      <c r="A191" s="86" t="s">
        <v>537</v>
      </c>
      <c r="B191" s="168"/>
      <c r="C191" s="87"/>
      <c r="D191" s="87" t="s">
        <v>663</v>
      </c>
      <c r="E191" s="11" t="s">
        <v>538</v>
      </c>
      <c r="F191" s="88">
        <v>33000</v>
      </c>
      <c r="G191" s="88" t="s">
        <v>664</v>
      </c>
      <c r="H191" s="103" t="s">
        <v>137</v>
      </c>
      <c r="I191" s="108"/>
      <c r="K191" s="1"/>
    </row>
    <row r="192" spans="1:11" ht="79.5" customHeight="1" x14ac:dyDescent="0.15">
      <c r="A192" s="86" t="s">
        <v>539</v>
      </c>
      <c r="B192" s="168"/>
      <c r="C192" s="87"/>
      <c r="D192" s="87" t="s">
        <v>540</v>
      </c>
      <c r="E192" s="11" t="s">
        <v>541</v>
      </c>
      <c r="F192" s="88">
        <v>29700</v>
      </c>
      <c r="G192" s="88" t="s">
        <v>495</v>
      </c>
      <c r="H192" s="103" t="s">
        <v>137</v>
      </c>
      <c r="I192" s="108"/>
      <c r="K192" s="1"/>
    </row>
    <row r="193" spans="1:11" ht="79.5" customHeight="1" x14ac:dyDescent="0.15">
      <c r="A193" s="86" t="s">
        <v>542</v>
      </c>
      <c r="B193" s="168"/>
      <c r="C193" s="87"/>
      <c r="D193" s="87" t="s">
        <v>543</v>
      </c>
      <c r="E193" s="11" t="s">
        <v>544</v>
      </c>
      <c r="F193" s="88">
        <v>29700</v>
      </c>
      <c r="G193" s="88" t="s">
        <v>495</v>
      </c>
      <c r="H193" s="103" t="s">
        <v>137</v>
      </c>
      <c r="I193" s="108"/>
      <c r="K193" s="1"/>
    </row>
    <row r="194" spans="1:11" ht="79.5" customHeight="1" x14ac:dyDescent="0.15">
      <c r="A194" s="86" t="s">
        <v>545</v>
      </c>
      <c r="B194" s="168"/>
      <c r="C194" s="87"/>
      <c r="D194" s="87" t="s">
        <v>546</v>
      </c>
      <c r="E194" s="11" t="s">
        <v>547</v>
      </c>
      <c r="F194" s="88">
        <v>29700</v>
      </c>
      <c r="G194" s="88" t="s">
        <v>495</v>
      </c>
      <c r="H194" s="103" t="s">
        <v>137</v>
      </c>
      <c r="I194" s="108"/>
      <c r="K194" s="1"/>
    </row>
  </sheetData>
  <autoFilter ref="A29:L194" xr:uid="{00000000-0001-0000-0100-000000000000}"/>
  <mergeCells count="16">
    <mergeCell ref="B48:B57"/>
    <mergeCell ref="B58:B59"/>
    <mergeCell ref="B60:B70"/>
    <mergeCell ref="B161:B169"/>
    <mergeCell ref="B170:B194"/>
    <mergeCell ref="B71:B105"/>
    <mergeCell ref="B106:B122"/>
    <mergeCell ref="B123:B135"/>
    <mergeCell ref="B136:B149"/>
    <mergeCell ref="B150:B154"/>
    <mergeCell ref="B155:B159"/>
    <mergeCell ref="H3:T3"/>
    <mergeCell ref="B9:B21"/>
    <mergeCell ref="B30:B34"/>
    <mergeCell ref="B39:B43"/>
    <mergeCell ref="B44:B47"/>
  </mergeCells>
  <phoneticPr fontId="3"/>
  <pageMargins left="0.75" right="0.75" top="1" bottom="1" header="0.51200000000000001" footer="0.51200000000000001"/>
  <pageSetup paperSize="8" scale="31" orientation="portrait" r:id="rId1"/>
  <headerFooter alignWithMargins="0"/>
  <rowBreaks count="2" manualBreakCount="2">
    <brk id="20" max="16383" man="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利用申込み</vt:lpstr>
      <vt:lpstr>講座リスト</vt:lpstr>
      <vt:lpstr>利用申込み!Print_Area</vt:lpstr>
    </vt:vector>
  </TitlesOfParts>
  <Company>ネクストエデユケーションシンク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dc:creator>
  <cp:lastModifiedBy>担当者 ネクストエデュケーションシンク</cp:lastModifiedBy>
  <cp:lastPrinted>2019-09-17T04:20:38Z</cp:lastPrinted>
  <dcterms:created xsi:type="dcterms:W3CDTF">2014-04-02T02:28:39Z</dcterms:created>
  <dcterms:modified xsi:type="dcterms:W3CDTF">2023-11-13T07:12:19Z</dcterms:modified>
</cp:coreProperties>
</file>